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simon.wade\Downloads\Updated 25_26 OSS Schedules\"/>
    </mc:Choice>
  </mc:AlternateContent>
  <xr:revisionPtr revIDLastSave="0" documentId="8_{A32E5164-5E1E-4E79-B22A-DDA0EF3BF301}" xr6:coauthVersionLast="47" xr6:coauthVersionMax="47" xr10:uidLastSave="{00000000-0000-0000-0000-000000000000}"/>
  <bookViews>
    <workbookView xWindow="-120" yWindow="-120" windowWidth="29040" windowHeight="15720" xr2:uid="{00000000-000D-0000-FFFF-FFFF00000000}"/>
  </bookViews>
  <sheets>
    <sheet name="Payroll Timetable Opt 1" sheetId="4" r:id="rId1"/>
    <sheet name="Sheet1" sheetId="5" state="hidden" r:id="rId2"/>
  </sheets>
  <externalReferences>
    <externalReference r:id="rId3"/>
  </externalReferences>
  <definedNames>
    <definedName name="_xlnm._FilterDatabase" localSheetId="0" hidden="1">'Payroll Timetable Opt 1'!$T$16:$V$68</definedName>
    <definedName name="BankHols">'Payroll Timetable Opt 1'!$Q$17:$Q$27</definedName>
    <definedName name="Days">'Payroll Timetable Opt 1'!$X$16:$X$20</definedName>
    <definedName name="DaysOffset">'Payroll Timetable Opt 1'!$N$18:$O$24</definedName>
    <definedName name="eomonthweekday">'[1]Bank Holidays'!$N$3:$N$9</definedName>
    <definedName name="LWEEKDAY">#REF!</definedName>
    <definedName name="LWEEKDAYADJ">#REF!</definedName>
    <definedName name="PayDay">'Payroll Timetable Opt 1'!$G$10</definedName>
    <definedName name="_xlnm.Print_Area" localSheetId="0">'Payroll Timetable Opt 1'!$B$6:$J$77</definedName>
    <definedName name="target">'[1]Bank Holidays'!$O$2:$U$2</definedName>
    <definedName name="TARGETWEEKDAY">#REF!</definedName>
    <definedName name="Weekdaycheange">'[1]Bank Holidays'!$O$3:$U$9</definedName>
    <definedName name="Year">'Payroll Timetable Opt 1'!$E$5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8" i="4" l="1"/>
  <c r="I15" i="4"/>
  <c r="F14" i="4"/>
  <c r="F15" i="4"/>
  <c r="L17" i="4" l="1"/>
  <c r="L18" i="4"/>
  <c r="I18" i="4" l="1"/>
  <c r="I17" i="4"/>
  <c r="I16" i="4"/>
  <c r="L19" i="4"/>
  <c r="L20" i="4"/>
  <c r="I20" i="4" s="1"/>
  <c r="J20" i="4" s="1"/>
  <c r="L21" i="4"/>
  <c r="I21" i="4" s="1"/>
  <c r="J21" i="4" s="1"/>
  <c r="L22" i="4"/>
  <c r="I22" i="4" s="1"/>
  <c r="J22" i="4" s="1"/>
  <c r="L23" i="4"/>
  <c r="I23" i="4" s="1"/>
  <c r="J23" i="4" s="1"/>
  <c r="L24" i="4"/>
  <c r="I24" i="4" s="1"/>
  <c r="J24" i="4" s="1"/>
  <c r="L25" i="4"/>
  <c r="L26" i="4"/>
  <c r="I26" i="4" s="1"/>
  <c r="J26" i="4" s="1"/>
  <c r="L27" i="4"/>
  <c r="L28" i="4"/>
  <c r="I28" i="4" s="1"/>
  <c r="J28" i="4" s="1"/>
  <c r="L29" i="4"/>
  <c r="I29" i="4" s="1"/>
  <c r="J29" i="4" s="1"/>
  <c r="L30" i="4"/>
  <c r="I30" i="4" s="1"/>
  <c r="J30" i="4" s="1"/>
  <c r="L31" i="4"/>
  <c r="I31" i="4" s="1"/>
  <c r="J31" i="4" s="1"/>
  <c r="L32" i="4"/>
  <c r="I32" i="4" s="1"/>
  <c r="J32" i="4" s="1"/>
  <c r="L33" i="4"/>
  <c r="L34" i="4"/>
  <c r="I34" i="4" s="1"/>
  <c r="J34" i="4" s="1"/>
  <c r="L35" i="4"/>
  <c r="L36" i="4"/>
  <c r="I36" i="4" s="1"/>
  <c r="J36" i="4" s="1"/>
  <c r="L37" i="4"/>
  <c r="I37" i="4" s="1"/>
  <c r="J37" i="4" s="1"/>
  <c r="L38" i="4"/>
  <c r="I38" i="4" s="1"/>
  <c r="J38" i="4" s="1"/>
  <c r="L39" i="4"/>
  <c r="I39" i="4" s="1"/>
  <c r="J39" i="4" s="1"/>
  <c r="L40" i="4"/>
  <c r="I40" i="4" s="1"/>
  <c r="J40" i="4" s="1"/>
  <c r="L41" i="4"/>
  <c r="L42" i="4"/>
  <c r="I42" i="4" s="1"/>
  <c r="J42" i="4" s="1"/>
  <c r="L43" i="4"/>
  <c r="L44" i="4"/>
  <c r="I44" i="4" s="1"/>
  <c r="J44" i="4" s="1"/>
  <c r="L45" i="4"/>
  <c r="I45" i="4" s="1"/>
  <c r="J45" i="4" s="1"/>
  <c r="L46" i="4"/>
  <c r="I46" i="4" s="1"/>
  <c r="J46" i="4" s="1"/>
  <c r="L47" i="4"/>
  <c r="I47" i="4" s="1"/>
  <c r="J47" i="4" s="1"/>
  <c r="L48" i="4"/>
  <c r="I48" i="4" s="1"/>
  <c r="J48" i="4" s="1"/>
  <c r="L49" i="4"/>
  <c r="L50" i="4"/>
  <c r="I50" i="4" s="1"/>
  <c r="J50" i="4" s="1"/>
  <c r="L51" i="4"/>
  <c r="L52" i="4"/>
  <c r="I52" i="4" s="1"/>
  <c r="J52" i="4" s="1"/>
  <c r="L53" i="4"/>
  <c r="I53" i="4" s="1"/>
  <c r="J53" i="4" s="1"/>
  <c r="L54" i="4"/>
  <c r="I54" i="4" s="1"/>
  <c r="J54" i="4" s="1"/>
  <c r="L55" i="4"/>
  <c r="I55" i="4" s="1"/>
  <c r="J55" i="4" s="1"/>
  <c r="L56" i="4"/>
  <c r="I56" i="4" s="1"/>
  <c r="J56" i="4" s="1"/>
  <c r="L57" i="4"/>
  <c r="L58" i="4"/>
  <c r="I58" i="4" s="1"/>
  <c r="J58" i="4" s="1"/>
  <c r="L59" i="4"/>
  <c r="L60" i="4"/>
  <c r="I60" i="4" s="1"/>
  <c r="J60" i="4" s="1"/>
  <c r="L61" i="4"/>
  <c r="I61" i="4" s="1"/>
  <c r="J61" i="4" s="1"/>
  <c r="L62" i="4"/>
  <c r="I62" i="4" s="1"/>
  <c r="J62" i="4" s="1"/>
  <c r="L63" i="4"/>
  <c r="I63" i="4" s="1"/>
  <c r="J63" i="4" s="1"/>
  <c r="L64" i="4"/>
  <c r="I64" i="4" s="1"/>
  <c r="J64" i="4" s="1"/>
  <c r="L65" i="4"/>
  <c r="L66" i="4"/>
  <c r="I66" i="4" s="1"/>
  <c r="J66" i="4" s="1"/>
  <c r="L67" i="4"/>
  <c r="L68" i="4"/>
  <c r="I68" i="4" s="1"/>
  <c r="J68" i="4" s="1"/>
  <c r="J18" i="4" l="1"/>
  <c r="I67" i="4"/>
  <c r="J67" i="4" s="1"/>
  <c r="I59" i="4"/>
  <c r="J59" i="4" s="1"/>
  <c r="I51" i="4"/>
  <c r="J51" i="4" s="1"/>
  <c r="I43" i="4"/>
  <c r="J43" i="4" s="1"/>
  <c r="I35" i="4"/>
  <c r="J35" i="4" s="1"/>
  <c r="I27" i="4"/>
  <c r="J27" i="4" s="1"/>
  <c r="I19" i="4"/>
  <c r="I65" i="4"/>
  <c r="J65" i="4" s="1"/>
  <c r="I57" i="4"/>
  <c r="J57" i="4" s="1"/>
  <c r="I49" i="4"/>
  <c r="J49" i="4" s="1"/>
  <c r="I41" i="4"/>
  <c r="J41" i="4" s="1"/>
  <c r="I33" i="4"/>
  <c r="J33" i="4" s="1"/>
  <c r="I25" i="4"/>
  <c r="J25" i="4" s="1"/>
  <c r="J17" i="4"/>
  <c r="J19" i="4" l="1"/>
  <c r="G19" i="4"/>
  <c r="E18" i="4"/>
  <c r="F18" i="4"/>
  <c r="G18" i="4"/>
  <c r="H18" i="4"/>
  <c r="E19" i="4"/>
  <c r="F19" i="4"/>
  <c r="H19" i="4"/>
  <c r="E20" i="4"/>
  <c r="F20" i="4"/>
  <c r="G20" i="4"/>
  <c r="H20" i="4"/>
  <c r="E21" i="4"/>
  <c r="F21" i="4"/>
  <c r="G21" i="4"/>
  <c r="H21" i="4"/>
  <c r="E22" i="4"/>
  <c r="F22" i="4"/>
  <c r="G22" i="4"/>
  <c r="H22" i="4"/>
  <c r="E23" i="4"/>
  <c r="F23" i="4"/>
  <c r="G23" i="4"/>
  <c r="H23" i="4"/>
  <c r="E24" i="4"/>
  <c r="F24" i="4"/>
  <c r="G24" i="4"/>
  <c r="H24" i="4"/>
  <c r="E25" i="4"/>
  <c r="F25" i="4"/>
  <c r="G25" i="4"/>
  <c r="H25" i="4"/>
  <c r="E26" i="4"/>
  <c r="F26" i="4"/>
  <c r="G26" i="4"/>
  <c r="H26" i="4"/>
  <c r="E27" i="4"/>
  <c r="F27" i="4"/>
  <c r="G27" i="4"/>
  <c r="H27" i="4"/>
  <c r="E28" i="4"/>
  <c r="F28" i="4"/>
  <c r="G28" i="4"/>
  <c r="H28" i="4"/>
  <c r="E29" i="4"/>
  <c r="F29" i="4"/>
  <c r="G29" i="4"/>
  <c r="H29" i="4"/>
  <c r="E30" i="4"/>
  <c r="F30" i="4"/>
  <c r="G30" i="4"/>
  <c r="H30" i="4"/>
  <c r="E31" i="4"/>
  <c r="F31" i="4"/>
  <c r="G31" i="4"/>
  <c r="H31" i="4"/>
  <c r="E32" i="4"/>
  <c r="F32" i="4"/>
  <c r="G32" i="4"/>
  <c r="H32" i="4"/>
  <c r="E33" i="4"/>
  <c r="F33" i="4"/>
  <c r="G33" i="4"/>
  <c r="H33" i="4"/>
  <c r="E34" i="4"/>
  <c r="F34" i="4"/>
  <c r="G34" i="4"/>
  <c r="H34" i="4"/>
  <c r="E35" i="4"/>
  <c r="F35" i="4"/>
  <c r="G35" i="4"/>
  <c r="H35" i="4"/>
  <c r="E36" i="4"/>
  <c r="F36" i="4"/>
  <c r="G36" i="4"/>
  <c r="H36" i="4"/>
  <c r="E37" i="4"/>
  <c r="F37" i="4"/>
  <c r="G37" i="4"/>
  <c r="H37" i="4"/>
  <c r="E38" i="4"/>
  <c r="F38" i="4"/>
  <c r="G38" i="4"/>
  <c r="H38" i="4"/>
  <c r="E39" i="4"/>
  <c r="F39" i="4"/>
  <c r="G39" i="4"/>
  <c r="H39" i="4"/>
  <c r="E40" i="4"/>
  <c r="F40" i="4"/>
  <c r="G40" i="4"/>
  <c r="H40" i="4"/>
  <c r="E41" i="4"/>
  <c r="F41" i="4"/>
  <c r="G41" i="4"/>
  <c r="H41" i="4"/>
  <c r="E42" i="4"/>
  <c r="F42" i="4"/>
  <c r="G42" i="4"/>
  <c r="H42" i="4"/>
  <c r="E43" i="4"/>
  <c r="F43" i="4"/>
  <c r="G43" i="4"/>
  <c r="H43" i="4"/>
  <c r="E44" i="4"/>
  <c r="F44" i="4"/>
  <c r="G44" i="4"/>
  <c r="H44" i="4"/>
  <c r="E45" i="4"/>
  <c r="F45" i="4"/>
  <c r="G45" i="4"/>
  <c r="H45" i="4"/>
  <c r="E46" i="4"/>
  <c r="F46" i="4"/>
  <c r="G46" i="4"/>
  <c r="H46" i="4"/>
  <c r="E47" i="4"/>
  <c r="F47" i="4"/>
  <c r="G47" i="4"/>
  <c r="H47" i="4"/>
  <c r="E48" i="4"/>
  <c r="F48" i="4"/>
  <c r="G48" i="4"/>
  <c r="H48" i="4"/>
  <c r="E49" i="4"/>
  <c r="F49" i="4"/>
  <c r="G49" i="4"/>
  <c r="H49" i="4"/>
  <c r="E50" i="4"/>
  <c r="F50" i="4"/>
  <c r="G50" i="4"/>
  <c r="H50" i="4"/>
  <c r="E51" i="4"/>
  <c r="F51" i="4"/>
  <c r="G51" i="4"/>
  <c r="H51" i="4"/>
  <c r="E52" i="4"/>
  <c r="F52" i="4"/>
  <c r="G52" i="4"/>
  <c r="H52" i="4"/>
  <c r="E53" i="4"/>
  <c r="F53" i="4"/>
  <c r="G53" i="4"/>
  <c r="H53" i="4"/>
  <c r="E54" i="4"/>
  <c r="F54" i="4"/>
  <c r="G54" i="4"/>
  <c r="H54" i="4"/>
  <c r="E55" i="4"/>
  <c r="F55" i="4"/>
  <c r="G55" i="4"/>
  <c r="H55" i="4"/>
  <c r="E56" i="4"/>
  <c r="F56" i="4"/>
  <c r="G56" i="4"/>
  <c r="H56" i="4"/>
  <c r="E57" i="4"/>
  <c r="F57" i="4"/>
  <c r="G57" i="4"/>
  <c r="H57" i="4"/>
  <c r="E58" i="4"/>
  <c r="F58" i="4"/>
  <c r="G58" i="4"/>
  <c r="H58" i="4"/>
  <c r="E59" i="4"/>
  <c r="F59" i="4"/>
  <c r="G59" i="4"/>
  <c r="H59" i="4"/>
  <c r="E60" i="4"/>
  <c r="F60" i="4"/>
  <c r="G60" i="4"/>
  <c r="H60" i="4"/>
  <c r="E61" i="4"/>
  <c r="F61" i="4"/>
  <c r="G61" i="4"/>
  <c r="H61" i="4"/>
  <c r="E62" i="4"/>
  <c r="F62" i="4"/>
  <c r="G62" i="4"/>
  <c r="H62" i="4"/>
  <c r="E63" i="4"/>
  <c r="F63" i="4"/>
  <c r="G63" i="4"/>
  <c r="H63" i="4"/>
  <c r="E64" i="4"/>
  <c r="F64" i="4"/>
  <c r="G64" i="4"/>
  <c r="H64" i="4"/>
  <c r="E65" i="4"/>
  <c r="F65" i="4"/>
  <c r="G65" i="4"/>
  <c r="H65" i="4"/>
  <c r="E66" i="4"/>
  <c r="F66" i="4"/>
  <c r="G66" i="4"/>
  <c r="H66" i="4"/>
  <c r="E67" i="4"/>
  <c r="F67" i="4"/>
  <c r="G67" i="4"/>
  <c r="H67" i="4"/>
  <c r="E68" i="4"/>
  <c r="F68" i="4"/>
  <c r="G68" i="4"/>
  <c r="H68" i="4"/>
  <c r="E17" i="4"/>
  <c r="F17" i="4"/>
  <c r="G17" i="4"/>
  <c r="H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17"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A21A29C-99BC-4C7E-89E8-50B8D06A9553}" keepAlive="1" interval="60" name="Query - Bank_Holidays" description="Connection to the 'Bank_Holidays' query in the workbook." type="5" refreshedVersion="6" background="1" saveData="1">
    <dbPr connection="Provider=Microsoft.Mashup.OleDb.1;Data Source=$Workbook$;Location=Bank_Holidays;Extended Properties=&quot;&quot;" command="SELECT * FROM [Bank_Holidays]"/>
  </connection>
</connections>
</file>

<file path=xl/sharedStrings.xml><?xml version="1.0" encoding="utf-8"?>
<sst xmlns="http://schemas.openxmlformats.org/spreadsheetml/2006/main" count="132" uniqueCount="64">
  <si>
    <t> </t>
  </si>
  <si>
    <t>Weekly Payroll Processing Schedule</t>
  </si>
  <si>
    <t>Download the schedule</t>
  </si>
  <si>
    <t>Select your pay date &amp; payment method we have on file for you 
(BACS as default, even if we do not make payments on your behalf)</t>
  </si>
  <si>
    <t>Follow the submission and sign off dates</t>
  </si>
  <si>
    <t>Select your pay date here from the drop-down list</t>
  </si>
  <si>
    <t>WED</t>
  </si>
  <si>
    <t>Payment Method (Salary Payments)</t>
  </si>
  <si>
    <t>BACS</t>
  </si>
  <si>
    <t>Month Num</t>
  </si>
  <si>
    <t>Month</t>
  </si>
  <si>
    <t>Period</t>
  </si>
  <si>
    <t xml:space="preserve">All Payroll Changes To Be Submitted On Or Before 5pm  </t>
  </si>
  <si>
    <t>Payroll Returned
To The Customer by 5pm</t>
  </si>
  <si>
    <t>Supplier to Submit FPS by 5pm</t>
  </si>
  <si>
    <t>Supplier To Publish Payslips No Later Than 5pm</t>
  </si>
  <si>
    <t>Supplier to Submit EPS Files and Send Month End Reports to the Customer No Later Than 5pm</t>
  </si>
  <si>
    <t>UK Bank Holidays</t>
  </si>
  <si>
    <t>Tax Weeks</t>
  </si>
  <si>
    <t>Days</t>
  </si>
  <si>
    <t>Due By</t>
  </si>
  <si>
    <t>Nominal pay date</t>
  </si>
  <si>
    <t>Date</t>
  </si>
  <si>
    <t>Event</t>
  </si>
  <si>
    <t>Date from</t>
  </si>
  <si>
    <t>Date to</t>
  </si>
  <si>
    <t>Tax week</t>
  </si>
  <si>
    <t>FRI</t>
  </si>
  <si>
    <t>April</t>
  </si>
  <si>
    <t>Days Offset</t>
  </si>
  <si>
    <t>Good Friday</t>
  </si>
  <si>
    <t>THU</t>
  </si>
  <si>
    <t>Easter Monday</t>
  </si>
  <si>
    <t>Early May Bank Holiday</t>
  </si>
  <si>
    <t>TUE</t>
  </si>
  <si>
    <t>Spring Bank Holiday</t>
  </si>
  <si>
    <t>MON</t>
  </si>
  <si>
    <t>May</t>
  </si>
  <si>
    <t>SAT</t>
  </si>
  <si>
    <t>Summer Bank Holiday</t>
  </si>
  <si>
    <t>SUN</t>
  </si>
  <si>
    <t>Christmas Day</t>
  </si>
  <si>
    <t>Boxing Day</t>
  </si>
  <si>
    <t xml:space="preserve">New Year's Day </t>
  </si>
  <si>
    <t>June</t>
  </si>
  <si>
    <t>July</t>
  </si>
  <si>
    <t>Aug</t>
  </si>
  <si>
    <t>Sep</t>
  </si>
  <si>
    <t>Oct</t>
  </si>
  <si>
    <t>Nov</t>
  </si>
  <si>
    <t>Dec</t>
  </si>
  <si>
    <t>Jan</t>
  </si>
  <si>
    <t>Feb</t>
  </si>
  <si>
    <t>Mar</t>
  </si>
  <si>
    <t>* Please Note</t>
  </si>
  <si>
    <t>Data input and payroll sign-off shall be sent to the Supplier in accordance with this Processing Schedule via the Cintra Cloud functionalities (Submission, Approval and, where applicable, Payment Authorisation)</t>
  </si>
  <si>
    <t>If the Supplier receives late or unexpected data from the Customer, the Supplier will charge for the inclusion of late or unexpected data in the current period's payroll. Failure by the Customer to achieve the agreed timescales may result in non-processing of the data in question</t>
  </si>
  <si>
    <t>The Customer shall also ensure that authorised approvers are available to sign off the payroll using Cintra Cloud functionality, in line with the agreed processing schedule, to enable the release of HMRC files. The Supplier will charge for late payroll sign-offs</t>
  </si>
  <si>
    <t>If pay day falls on a bank holiday, it will be moved to the earliest working day</t>
  </si>
  <si>
    <t>Any requirements for changes to a schedule are subject to agreement with the Payroll Manager on Supplier's side, and the Customer must notify the Supplier at least 30 days in advance</t>
  </si>
  <si>
    <r>
      <rPr>
        <b/>
        <sz val="10"/>
        <rFont val="Calibri"/>
        <family val="2"/>
        <scheme val="minor"/>
      </rPr>
      <t>All data must be provided using Cintra Cloud wizards, the Suppliers' agreed import template(s) or a tested and agreed HR interface as detailed in the Service Level Deliverables. Any data provided in any other format will be deemed as non-compliant and will be subject to a non-compliance charge as detailed in the Price List - as found on our website</t>
    </r>
    <r>
      <rPr>
        <b/>
        <u/>
        <sz val="10"/>
        <color rgb="FF233976"/>
        <rFont val="Calibri"/>
        <family val="2"/>
        <scheme val="minor"/>
      </rPr>
      <t xml:space="preserve"> oss-resources</t>
    </r>
  </si>
  <si>
    <t>Failure by the Customer to achieve the agreed “All Payroll Changes To Be Submitted” timescales will result in the “Payroll Returned By” date delay</t>
  </si>
  <si>
    <t>Payment Type</t>
  </si>
  <si>
    <t>Faster Payments (Modulr)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</si>
</sst>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m/yy;@"/>
    <numFmt numFmtId="165" formatCode="mmm"/>
    <numFmt numFmtId="166" formatCode="ddd\ dd/mm/yy"/>
    <numFmt numFmtId="167" formatCode="ddd\ dd\ mmm\ yyyy"/>
  </numFmts>
  <fonts count="33" x14ac:knownFonts="1">
    <font>
      <sz val="10"/>
      <name val="Arial"/>
    </font>
    <font>
      <b/>
      <sz val="14"/>
      <name val="Arial"/>
      <family val="2"/>
    </font>
    <font>
      <sz val="14"/>
      <name val="Arial"/>
      <family val="2"/>
    </font>
    <font>
      <b/>
      <sz val="16"/>
      <name val="Arial"/>
      <family val="2"/>
    </font>
    <font>
      <b/>
      <sz val="20"/>
      <name val="Arial"/>
      <family val="2"/>
    </font>
    <font>
      <sz val="14"/>
      <name val="Calibri"/>
      <family val="2"/>
      <scheme val="minor"/>
    </font>
    <font>
      <sz val="10"/>
      <name val="Arial"/>
      <family val="2"/>
    </font>
    <font>
      <sz val="10"/>
      <name val="Arial"/>
      <family val="2"/>
    </font>
    <font>
      <b/>
      <sz val="10"/>
      <name val="Arial"/>
      <family val="2"/>
    </font>
    <font>
      <b/>
      <sz val="14"/>
      <name val="Calibri"/>
      <family val="2"/>
      <scheme val="minor"/>
    </font>
    <font>
      <b/>
      <sz val="11"/>
      <color theme="1"/>
      <name val="Calibri (Body)"/>
    </font>
    <font>
      <b/>
      <sz val="11"/>
      <color theme="0"/>
      <name val="Calibri (Body)"/>
    </font>
    <font>
      <sz val="8"/>
      <name val="Arial"/>
      <family val="2"/>
    </font>
    <font>
      <b/>
      <sz val="11"/>
      <color theme="0"/>
      <name val="Calibri"/>
      <family val="2"/>
      <scheme val="minor"/>
    </font>
    <font>
      <sz val="11"/>
      <color theme="0"/>
      <name val="Calibri"/>
      <family val="2"/>
      <scheme val="minor"/>
    </font>
    <font>
      <b/>
      <sz val="10.5"/>
      <color rgb="FFFFFFFF"/>
      <name val="Open Sans"/>
      <family val="2"/>
    </font>
    <font>
      <sz val="10.5"/>
      <color rgb="FF000000"/>
      <name val="Open Sans"/>
      <family val="2"/>
    </font>
    <font>
      <sz val="11"/>
      <color rgb="FF1F4E78"/>
      <name val="Calibri"/>
      <family val="2"/>
    </font>
    <font>
      <b/>
      <sz val="24"/>
      <color rgb="FF233976"/>
      <name val="Calibri"/>
      <family val="2"/>
    </font>
    <font>
      <b/>
      <sz val="20"/>
      <color rgb="FF94C11F"/>
      <name val="Calibri"/>
      <family val="2"/>
    </font>
    <font>
      <b/>
      <sz val="11"/>
      <color rgb="FF000000"/>
      <name val="Calibri"/>
      <family val="2"/>
    </font>
    <font>
      <b/>
      <sz val="20"/>
      <color rgb="FF233976"/>
      <name val="Arial"/>
      <family val="2"/>
    </font>
    <font>
      <b/>
      <sz val="12"/>
      <name val="Calibri"/>
      <family val="2"/>
    </font>
    <font>
      <b/>
      <sz val="10"/>
      <name val="Calibri"/>
      <family val="2"/>
    </font>
    <font>
      <b/>
      <sz val="14"/>
      <name val="Calibri"/>
      <family val="2"/>
      <charset val="1"/>
    </font>
    <font>
      <u/>
      <sz val="10"/>
      <color theme="10"/>
      <name val="Arial"/>
      <family val="2"/>
    </font>
    <font>
      <b/>
      <sz val="10"/>
      <name val="Calibri"/>
      <family val="2"/>
      <scheme val="minor"/>
    </font>
    <font>
      <sz val="11"/>
      <color rgb="FF000000"/>
      <name val="Calibri"/>
      <family val="2"/>
      <scheme val="minor"/>
    </font>
    <font>
      <sz val="11"/>
      <name val="Calibri"/>
      <family val="2"/>
      <scheme val="minor"/>
    </font>
    <font>
      <b/>
      <u/>
      <sz val="10"/>
      <color rgb="FF233976"/>
      <name val="Calibri"/>
      <family val="2"/>
      <scheme val="minor"/>
    </font>
    <font>
      <b/>
      <u/>
      <sz val="10"/>
      <name val="Calibri"/>
      <family val="2"/>
      <scheme val="minor"/>
    </font>
    <font>
      <b/>
      <sz val="14"/>
      <name val="Calibri"/>
      <family val="2"/>
    </font>
    <font>
      <b/>
      <sz val="11"/>
      <color theme="1"/>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rgb="FFFFFFFF"/>
        <bgColor indexed="64"/>
      </patternFill>
    </fill>
    <fill>
      <patternFill patternType="solid">
        <fgColor rgb="FF335C6D"/>
        <bgColor indexed="64"/>
      </patternFill>
    </fill>
    <fill>
      <patternFill patternType="solid">
        <fgColor rgb="FFFAFBFB"/>
        <bgColor indexed="64"/>
      </patternFill>
    </fill>
    <fill>
      <patternFill patternType="solid">
        <fgColor rgb="FF233976"/>
        <bgColor rgb="FF000000"/>
      </patternFill>
    </fill>
    <fill>
      <patternFill patternType="solid">
        <fgColor rgb="FFD9D9D9"/>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233976"/>
        <bgColor indexed="64"/>
      </patternFill>
    </fill>
  </fills>
  <borders count="30">
    <border>
      <left/>
      <right/>
      <top/>
      <bottom/>
      <diagonal/>
    </border>
    <border>
      <left style="thin">
        <color rgb="FF002060"/>
      </left>
      <right style="thick">
        <color theme="0"/>
      </right>
      <top/>
      <bottom/>
      <diagonal/>
    </border>
    <border>
      <left style="thin">
        <color rgb="FF002060"/>
      </left>
      <right/>
      <top style="thin">
        <color rgb="FF002060"/>
      </top>
      <bottom style="thick">
        <color theme="0"/>
      </bottom>
      <diagonal/>
    </border>
    <border>
      <left/>
      <right style="thin">
        <color rgb="FF002060"/>
      </right>
      <top style="thin">
        <color rgb="FF002060"/>
      </top>
      <bottom style="thick">
        <color theme="0"/>
      </bottom>
      <diagonal/>
    </border>
    <border>
      <left style="medium">
        <color rgb="FFD9E0E4"/>
      </left>
      <right style="medium">
        <color rgb="FFD9E0E4"/>
      </right>
      <top style="medium">
        <color rgb="FFD9E0E4"/>
      </top>
      <bottom style="medium">
        <color rgb="FFFFFFFF"/>
      </bottom>
      <diagonal/>
    </border>
    <border>
      <left/>
      <right style="medium">
        <color rgb="FFD9E0E4"/>
      </right>
      <top style="medium">
        <color rgb="FFD9E0E4"/>
      </top>
      <bottom style="medium">
        <color rgb="FFFFFFFF"/>
      </bottom>
      <diagonal/>
    </border>
    <border>
      <left/>
      <right style="medium">
        <color rgb="FFD9E0E4"/>
      </right>
      <top/>
      <bottom style="medium">
        <color rgb="FFD9E0E4"/>
      </bottom>
      <diagonal/>
    </border>
    <border>
      <left style="thin">
        <color rgb="FF002060"/>
      </left>
      <right/>
      <top style="thin">
        <color rgb="FF002060"/>
      </top>
      <bottom/>
      <diagonal/>
    </border>
    <border>
      <left/>
      <right style="thin">
        <color rgb="FF002060"/>
      </right>
      <top style="thin">
        <color rgb="FF00206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2060"/>
      </left>
      <right/>
      <top/>
      <bottom/>
      <diagonal/>
    </border>
    <border>
      <left style="thin">
        <color rgb="FF94C11F"/>
      </left>
      <right style="thin">
        <color rgb="FF94C11F"/>
      </right>
      <top style="thin">
        <color rgb="FF94C11F"/>
      </top>
      <bottom style="thin">
        <color rgb="FF94C11F"/>
      </bottom>
      <diagonal/>
    </border>
    <border>
      <left style="thin">
        <color rgb="FF94C11F"/>
      </left>
      <right style="thin">
        <color rgb="FF94C11F"/>
      </right>
      <top style="thin">
        <color rgb="FF94C11F"/>
      </top>
      <bottom/>
      <diagonal/>
    </border>
    <border>
      <left style="thin">
        <color rgb="FF94C11F"/>
      </left>
      <right style="thin">
        <color rgb="FF94C11F"/>
      </right>
      <top/>
      <bottom/>
      <diagonal/>
    </border>
    <border>
      <left style="thin">
        <color rgb="FF94C11F"/>
      </left>
      <right style="thin">
        <color rgb="FF94C11F"/>
      </right>
      <top/>
      <bottom style="thin">
        <color rgb="FF94C11F"/>
      </bottom>
      <diagonal/>
    </border>
    <border>
      <left/>
      <right style="thin">
        <color rgb="FF94C11F"/>
      </right>
      <top style="thin">
        <color rgb="FF94C11F"/>
      </top>
      <bottom style="thin">
        <color rgb="FF94C11F"/>
      </bottom>
      <diagonal/>
    </border>
    <border>
      <left/>
      <right style="thin">
        <color rgb="FF94C11F"/>
      </right>
      <top/>
      <bottom style="thin">
        <color rgb="FF94C11F"/>
      </bottom>
      <diagonal/>
    </border>
    <border>
      <left style="thin">
        <color rgb="FF94C11F"/>
      </left>
      <right/>
      <top style="thin">
        <color rgb="FF94C11F"/>
      </top>
      <bottom style="thin">
        <color rgb="FF94C11F"/>
      </bottom>
      <diagonal/>
    </border>
    <border>
      <left style="thin">
        <color rgb="FF94C11F"/>
      </left>
      <right/>
      <top/>
      <bottom style="thin">
        <color rgb="FF94C11F"/>
      </bottom>
      <diagonal/>
    </border>
    <border>
      <left style="medium">
        <color rgb="FF233976"/>
      </left>
      <right style="medium">
        <color rgb="FF233976"/>
      </right>
      <top style="medium">
        <color rgb="FF233976"/>
      </top>
      <bottom style="medium">
        <color rgb="FF233976"/>
      </bottom>
      <diagonal/>
    </border>
    <border>
      <left/>
      <right style="medium">
        <color rgb="FF233976"/>
      </right>
      <top style="medium">
        <color rgb="FF233976"/>
      </top>
      <bottom style="medium">
        <color rgb="FF233976"/>
      </bottom>
      <diagonal/>
    </border>
    <border>
      <left/>
      <right/>
      <top/>
      <bottom style="thin">
        <color rgb="FF94C11F"/>
      </bottom>
      <diagonal/>
    </border>
    <border>
      <left/>
      <right/>
      <top style="thin">
        <color rgb="FF94C11F"/>
      </top>
      <bottom style="thin">
        <color rgb="FF94C11F"/>
      </bottom>
      <diagonal/>
    </border>
    <border>
      <left style="thin">
        <color rgb="FF94C11F"/>
      </left>
      <right/>
      <top style="thin">
        <color rgb="FF94C11F"/>
      </top>
      <bottom/>
      <diagonal/>
    </border>
    <border>
      <left style="thin">
        <color rgb="FF94C11F"/>
      </left>
      <right/>
      <top/>
      <bottom/>
      <diagonal/>
    </border>
  </borders>
  <cellStyleXfs count="5">
    <xf numFmtId="0" fontId="0" fillId="0" borderId="0"/>
    <xf numFmtId="43" fontId="7" fillId="0" borderId="0" applyFont="0" applyFill="0" applyBorder="0" applyAlignment="0" applyProtection="0"/>
    <xf numFmtId="43" fontId="6" fillId="0" borderId="0" applyFont="0" applyFill="0" applyBorder="0" applyAlignment="0" applyProtection="0"/>
    <xf numFmtId="0" fontId="6" fillId="0" borderId="0"/>
    <xf numFmtId="0" fontId="25" fillId="0" borderId="0" applyNumberFormat="0" applyFill="0" applyBorder="0" applyAlignment="0" applyProtection="0"/>
  </cellStyleXfs>
  <cellXfs count="89">
    <xf numFmtId="0" fontId="0" fillId="0" borderId="0" xfId="0"/>
    <xf numFmtId="0" fontId="0" fillId="0" borderId="0" xfId="0" applyAlignment="1">
      <alignment horizontal="center"/>
    </xf>
    <xf numFmtId="0" fontId="3" fillId="0" borderId="0" xfId="0" applyFont="1"/>
    <xf numFmtId="164" fontId="2" fillId="0" borderId="0" xfId="0" applyNumberFormat="1" applyFont="1" applyAlignment="1">
      <alignment wrapText="1"/>
    </xf>
    <xf numFmtId="0" fontId="3" fillId="0" borderId="0" xfId="0" applyFont="1" applyAlignment="1">
      <alignment horizontal="center"/>
    </xf>
    <xf numFmtId="0" fontId="6" fillId="0" borderId="0" xfId="0" applyFont="1" applyAlignment="1">
      <alignment horizontal="center"/>
    </xf>
    <xf numFmtId="14" fontId="0" fillId="0" borderId="0" xfId="0" applyNumberFormat="1" applyAlignment="1">
      <alignment horizontal="center"/>
    </xf>
    <xf numFmtId="0" fontId="4" fillId="0" borderId="0" xfId="0" applyFont="1" applyAlignment="1">
      <alignment vertical="center"/>
    </xf>
    <xf numFmtId="14" fontId="5" fillId="0" borderId="0" xfId="2" applyNumberFormat="1" applyFont="1" applyFill="1" applyBorder="1" applyAlignment="1">
      <alignment horizontal="center" vertical="center"/>
    </xf>
    <xf numFmtId="166" fontId="5" fillId="0" borderId="0" xfId="0" applyNumberFormat="1" applyFont="1" applyAlignment="1">
      <alignment horizontal="center" vertical="center"/>
    </xf>
    <xf numFmtId="0" fontId="8" fillId="0" borderId="0" xfId="0" applyFont="1" applyAlignment="1">
      <alignment horizontal="center"/>
    </xf>
    <xf numFmtId="0" fontId="6" fillId="0" borderId="0" xfId="0" applyFont="1" applyAlignment="1" applyProtection="1">
      <alignment horizontal="center"/>
      <protection locked="0"/>
    </xf>
    <xf numFmtId="0" fontId="0" fillId="0" borderId="0" xfId="0" applyAlignment="1">
      <alignment horizontal="center" vertical="center" wrapText="1"/>
    </xf>
    <xf numFmtId="0" fontId="6" fillId="0" borderId="0" xfId="0" applyFont="1" applyAlignment="1">
      <alignment horizontal="center" vertical="center" wrapText="1"/>
    </xf>
    <xf numFmtId="14" fontId="6" fillId="0" borderId="0" xfId="0" applyNumberFormat="1" applyFont="1" applyAlignment="1">
      <alignment horizontal="center"/>
    </xf>
    <xf numFmtId="43" fontId="0" fillId="0" borderId="0" xfId="1" applyFont="1" applyFill="1" applyAlignment="1">
      <alignment horizontal="center"/>
    </xf>
    <xf numFmtId="0" fontId="9" fillId="0" borderId="0" xfId="0" applyFont="1" applyAlignment="1">
      <alignment horizontal="center"/>
    </xf>
    <xf numFmtId="0" fontId="10" fillId="2" borderId="1" xfId="0" applyFont="1" applyFill="1" applyBorder="1" applyAlignment="1">
      <alignment horizontal="center" vertical="center" wrapText="1"/>
    </xf>
    <xf numFmtId="164" fontId="2" fillId="0" borderId="0" xfId="0" applyNumberFormat="1"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top" wrapText="1"/>
    </xf>
    <xf numFmtId="167" fontId="0" fillId="0" borderId="0" xfId="0" applyNumberFormat="1" applyAlignment="1">
      <alignment horizontal="center"/>
    </xf>
    <xf numFmtId="0" fontId="16" fillId="4" borderId="6" xfId="0" applyFont="1" applyFill="1" applyBorder="1" applyAlignment="1">
      <alignment vertical="center" wrapText="1"/>
    </xf>
    <xf numFmtId="0" fontId="16" fillId="6" borderId="6" xfId="0" applyFont="1" applyFill="1" applyBorder="1" applyAlignment="1">
      <alignment vertical="center" wrapText="1"/>
    </xf>
    <xf numFmtId="0" fontId="15" fillId="5" borderId="4" xfId="0" applyFont="1" applyFill="1" applyBorder="1" applyAlignment="1">
      <alignment vertical="center"/>
    </xf>
    <xf numFmtId="0" fontId="15" fillId="5" borderId="5" xfId="0" applyFont="1" applyFill="1" applyBorder="1" applyAlignment="1">
      <alignment vertical="center"/>
    </xf>
    <xf numFmtId="0" fontId="6" fillId="0" borderId="9" xfId="0" applyFont="1" applyBorder="1" applyAlignment="1">
      <alignment horizontal="center"/>
    </xf>
    <xf numFmtId="0" fontId="0" fillId="0" borderId="10" xfId="0" applyBorder="1" applyAlignment="1">
      <alignment horizontal="center"/>
    </xf>
    <xf numFmtId="0" fontId="6" fillId="0" borderId="11" xfId="0" applyFont="1" applyBorder="1" applyAlignment="1">
      <alignment horizontal="center"/>
    </xf>
    <xf numFmtId="0" fontId="0" fillId="0" borderId="12" xfId="0" applyBorder="1" applyAlignment="1">
      <alignment horizontal="center"/>
    </xf>
    <xf numFmtId="0" fontId="6" fillId="0" borderId="13" xfId="0" applyFont="1" applyBorder="1" applyAlignment="1">
      <alignment horizontal="center"/>
    </xf>
    <xf numFmtId="0" fontId="0" fillId="0" borderId="14" xfId="0" applyBorder="1" applyAlignment="1">
      <alignment horizontal="center"/>
    </xf>
    <xf numFmtId="0" fontId="8" fillId="0" borderId="0" xfId="0" applyFont="1" applyAlignment="1">
      <alignment horizontal="center" vertical="center" wrapText="1"/>
    </xf>
    <xf numFmtId="0" fontId="13" fillId="3" borderId="15" xfId="0" applyFont="1" applyFill="1" applyBorder="1" applyAlignment="1">
      <alignment horizontal="center" vertical="center"/>
    </xf>
    <xf numFmtId="0" fontId="11" fillId="0" borderId="0" xfId="0" applyFont="1" applyAlignment="1">
      <alignment vertical="center" wrapText="1"/>
    </xf>
    <xf numFmtId="0" fontId="17" fillId="7" borderId="0" xfId="0" applyFont="1" applyFill="1"/>
    <xf numFmtId="0" fontId="19" fillId="0" borderId="0" xfId="0" applyFont="1"/>
    <xf numFmtId="0" fontId="18" fillId="0" borderId="0" xfId="0" applyFont="1"/>
    <xf numFmtId="0" fontId="20" fillId="0" borderId="0" xfId="0" applyFont="1"/>
    <xf numFmtId="165" fontId="1" fillId="0" borderId="16" xfId="0" applyNumberFormat="1" applyFont="1" applyBorder="1" applyAlignment="1">
      <alignment horizontal="center"/>
    </xf>
    <xf numFmtId="0" fontId="2" fillId="0" borderId="16" xfId="0" applyFont="1" applyBorder="1" applyAlignment="1">
      <alignment horizontal="center"/>
    </xf>
    <xf numFmtId="167" fontId="5" fillId="0" borderId="16" xfId="0" applyNumberFormat="1" applyFont="1" applyBorder="1" applyAlignment="1">
      <alignment horizontal="center" vertical="center"/>
    </xf>
    <xf numFmtId="165" fontId="1" fillId="0" borderId="19" xfId="0" applyNumberFormat="1" applyFont="1" applyBorder="1" applyAlignment="1">
      <alignment horizontal="center"/>
    </xf>
    <xf numFmtId="0" fontId="2" fillId="0" borderId="19" xfId="0" applyFont="1" applyBorder="1" applyAlignment="1">
      <alignment horizontal="center"/>
    </xf>
    <xf numFmtId="167" fontId="5" fillId="0" borderId="19" xfId="0" applyNumberFormat="1" applyFont="1" applyBorder="1" applyAlignment="1">
      <alignment horizontal="center" vertical="center"/>
    </xf>
    <xf numFmtId="0" fontId="2" fillId="0" borderId="20" xfId="0" applyFont="1" applyBorder="1" applyAlignment="1">
      <alignment horizontal="center"/>
    </xf>
    <xf numFmtId="0" fontId="2" fillId="0" borderId="21" xfId="0" applyFont="1" applyBorder="1" applyAlignment="1">
      <alignment horizontal="center"/>
    </xf>
    <xf numFmtId="165" fontId="1" fillId="0" borderId="18" xfId="0" applyNumberFormat="1" applyFont="1" applyBorder="1" applyAlignment="1">
      <alignment horizontal="center"/>
    </xf>
    <xf numFmtId="167" fontId="5" fillId="0" borderId="22" xfId="0" applyNumberFormat="1" applyFont="1" applyBorder="1" applyAlignment="1">
      <alignment horizontal="center" vertical="center"/>
    </xf>
    <xf numFmtId="167" fontId="5" fillId="0" borderId="20" xfId="0" applyNumberFormat="1" applyFont="1" applyBorder="1" applyAlignment="1">
      <alignment horizontal="center" vertical="center"/>
    </xf>
    <xf numFmtId="167" fontId="5" fillId="0" borderId="17" xfId="0" applyNumberFormat="1" applyFont="1" applyBorder="1" applyAlignment="1">
      <alignment horizontal="center" vertical="center"/>
    </xf>
    <xf numFmtId="0" fontId="17" fillId="0" borderId="0" xfId="0" applyFont="1"/>
    <xf numFmtId="0" fontId="1" fillId="8" borderId="25"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3" fillId="0" borderId="0" xfId="0" applyFont="1" applyAlignment="1" applyProtection="1">
      <alignment horizontal="center"/>
      <protection locked="0"/>
    </xf>
    <xf numFmtId="0" fontId="3" fillId="0" borderId="0" xfId="0" applyFont="1" applyProtection="1">
      <protection locked="0"/>
    </xf>
    <xf numFmtId="0" fontId="24" fillId="8" borderId="24" xfId="0" applyFont="1" applyFill="1" applyBorder="1" applyAlignment="1" applyProtection="1">
      <alignment horizontal="center" vertical="center" wrapText="1"/>
      <protection locked="0"/>
    </xf>
    <xf numFmtId="0" fontId="31" fillId="8" borderId="25" xfId="0" applyFont="1" applyFill="1" applyBorder="1" applyAlignment="1" applyProtection="1">
      <alignment horizontal="center" vertical="center" wrapText="1"/>
      <protection locked="0"/>
    </xf>
    <xf numFmtId="0" fontId="32" fillId="2" borderId="1" xfId="0" applyFont="1" applyFill="1" applyBorder="1" applyAlignment="1">
      <alignment horizontal="center" vertical="center" wrapText="1"/>
    </xf>
    <xf numFmtId="0" fontId="26" fillId="0" borderId="0" xfId="0" applyFont="1" applyAlignment="1">
      <alignment vertical="center" wrapText="1"/>
    </xf>
    <xf numFmtId="0" fontId="20" fillId="0" borderId="0" xfId="0" applyFont="1" applyAlignment="1">
      <alignment wrapText="1"/>
    </xf>
    <xf numFmtId="0" fontId="11" fillId="11" borderId="28" xfId="0" applyFont="1" applyFill="1" applyBorder="1" applyAlignment="1">
      <alignment horizontal="center" vertical="center"/>
    </xf>
    <xf numFmtId="0" fontId="11" fillId="11" borderId="17" xfId="0" applyFont="1" applyFill="1" applyBorder="1" applyAlignment="1">
      <alignment horizontal="center" vertical="center"/>
    </xf>
    <xf numFmtId="167" fontId="0" fillId="9" borderId="29" xfId="0" applyNumberFormat="1" applyFill="1" applyBorder="1" applyAlignment="1">
      <alignment horizontal="center" vertical="center"/>
    </xf>
    <xf numFmtId="0" fontId="27" fillId="10" borderId="18" xfId="0" applyFont="1" applyFill="1" applyBorder="1" applyAlignment="1">
      <alignment horizontal="center" vertical="center"/>
    </xf>
    <xf numFmtId="0" fontId="28" fillId="10" borderId="18" xfId="0" applyFont="1" applyFill="1" applyBorder="1" applyAlignment="1">
      <alignment horizontal="center" vertical="center"/>
    </xf>
    <xf numFmtId="167" fontId="0" fillId="9" borderId="23" xfId="0" applyNumberFormat="1" applyFill="1" applyBorder="1" applyAlignment="1">
      <alignment horizontal="center" vertical="center"/>
    </xf>
    <xf numFmtId="0" fontId="28" fillId="9" borderId="19" xfId="0" applyFont="1" applyFill="1" applyBorder="1" applyAlignment="1">
      <alignment horizontal="center" vertical="center"/>
    </xf>
    <xf numFmtId="0" fontId="18" fillId="0" borderId="0" xfId="0" applyFont="1" applyAlignment="1">
      <alignment horizontal="center"/>
    </xf>
    <xf numFmtId="0" fontId="19" fillId="0" borderId="0" xfId="0" applyFont="1" applyAlignment="1">
      <alignment horizontal="center" vertical="center"/>
    </xf>
    <xf numFmtId="0" fontId="21" fillId="0" borderId="0" xfId="0" applyFont="1" applyAlignment="1">
      <alignment horizontal="center" vertical="center"/>
    </xf>
    <xf numFmtId="164" fontId="23" fillId="0" borderId="16" xfId="0" quotePrefix="1" applyNumberFormat="1" applyFont="1" applyBorder="1" applyAlignment="1">
      <alignment horizontal="left" vertical="center" wrapText="1"/>
    </xf>
    <xf numFmtId="0" fontId="29" fillId="0" borderId="23" xfId="4" applyFont="1" applyBorder="1" applyAlignment="1">
      <alignment horizontal="left" vertical="center" wrapText="1"/>
    </xf>
    <xf numFmtId="0" fontId="30" fillId="0" borderId="26" xfId="4" applyFont="1" applyBorder="1" applyAlignment="1">
      <alignment horizontal="left" vertical="center" wrapText="1"/>
    </xf>
    <xf numFmtId="0" fontId="30" fillId="0" borderId="21" xfId="4" applyFont="1" applyBorder="1" applyAlignment="1">
      <alignment horizontal="left" vertical="center" wrapText="1"/>
    </xf>
    <xf numFmtId="0" fontId="26" fillId="0" borderId="22" xfId="0" applyFont="1" applyBorder="1" applyAlignment="1">
      <alignment horizontal="left" vertical="center" wrapText="1"/>
    </xf>
    <xf numFmtId="0" fontId="26" fillId="0" borderId="27" xfId="0" applyFont="1" applyBorder="1" applyAlignment="1">
      <alignment horizontal="left" vertical="center" wrapText="1"/>
    </xf>
    <xf numFmtId="0" fontId="26" fillId="0" borderId="20" xfId="0" applyFont="1" applyBorder="1" applyAlignment="1">
      <alignment horizontal="left" vertical="center" wrapText="1"/>
    </xf>
    <xf numFmtId="164" fontId="22" fillId="0" borderId="17" xfId="0" applyNumberFormat="1" applyFont="1" applyBorder="1" applyAlignment="1">
      <alignment horizontal="center" vertical="center"/>
    </xf>
    <xf numFmtId="164" fontId="22" fillId="0" borderId="18" xfId="0" applyNumberFormat="1" applyFont="1" applyBorder="1" applyAlignment="1">
      <alignment horizontal="center" vertical="center"/>
    </xf>
    <xf numFmtId="164" fontId="22" fillId="0" borderId="19" xfId="0" applyNumberFormat="1" applyFont="1" applyBorder="1" applyAlignment="1">
      <alignment horizontal="center" vertical="center"/>
    </xf>
    <xf numFmtId="0" fontId="20" fillId="0" borderId="0" xfId="0" applyFont="1" applyAlignment="1">
      <alignment horizontal="left" wrapText="1"/>
    </xf>
    <xf numFmtId="0" fontId="13" fillId="3" borderId="15" xfId="0" applyFont="1" applyFill="1" applyBorder="1" applyAlignment="1">
      <alignment horizontal="center" vertical="center"/>
    </xf>
    <xf numFmtId="0" fontId="13" fillId="3" borderId="0" xfId="0" applyFont="1" applyFill="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23" fillId="0" borderId="16" xfId="0" applyFont="1" applyBorder="1" applyAlignment="1">
      <alignment horizontal="left" vertical="center" wrapText="1"/>
    </xf>
  </cellXfs>
  <cellStyles count="5">
    <cellStyle name="Comma" xfId="1" builtinId="3"/>
    <cellStyle name="Comma 2" xfId="2" xr:uid="{743D4454-0AF1-4296-9926-EB69AB554C03}"/>
    <cellStyle name="Hyperlink" xfId="4" builtinId="8"/>
    <cellStyle name="Normal" xfId="0" builtinId="0"/>
    <cellStyle name="Normal 2" xfId="3" xr:uid="{47D4CE5D-5983-4B13-81BF-4AC86646BA56}"/>
  </cellStyles>
  <dxfs count="4">
    <dxf>
      <font>
        <b/>
        <i val="0"/>
      </font>
      <fill>
        <patternFill>
          <bgColor theme="4" tint="0.39994506668294322"/>
        </patternFill>
      </fill>
      <border>
        <left style="thin">
          <color auto="1"/>
        </left>
        <right style="thin">
          <color auto="1"/>
        </right>
        <top style="thin">
          <color auto="1"/>
        </top>
        <bottom style="thin">
          <color auto="1"/>
        </bottom>
        <vertical/>
        <horizontal/>
      </border>
    </dxf>
    <dxf>
      <font>
        <color theme="0"/>
      </font>
      <fill>
        <patternFill patternType="solid">
          <bgColor theme="0"/>
        </patternFill>
      </fill>
      <border>
        <left/>
        <right/>
        <top style="thin">
          <color auto="1"/>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4C11F"/>
      <color rgb="FF2339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573406</xdr:colOff>
      <xdr:row>6</xdr:row>
      <xdr:rowOff>124370</xdr:rowOff>
    </xdr:from>
    <xdr:to>
      <xdr:col>1</xdr:col>
      <xdr:colOff>936988</xdr:colOff>
      <xdr:row>9</xdr:row>
      <xdr:rowOff>21539</xdr:rowOff>
    </xdr:to>
    <xdr:pic>
      <xdr:nvPicPr>
        <xdr:cNvPr id="4" name="Picture 3">
          <a:extLst>
            <a:ext uri="{FF2B5EF4-FFF2-40B4-BE49-F238E27FC236}">
              <a16:creationId xmlns:a16="http://schemas.microsoft.com/office/drawing/2014/main" id="{0985A02B-C045-D1C8-3940-9E4AA4107769}"/>
            </a:ext>
            <a:ext uri="{147F2762-F138-4A5C-976F-8EAC2B608ADB}">
              <a16:predDERef xmlns:a16="http://schemas.microsoft.com/office/drawing/2014/main" pred="{8684D75D-691B-CF51-0A75-3E532C0D662F}"/>
            </a:ext>
          </a:extLst>
        </xdr:cNvPr>
        <xdr:cNvPicPr>
          <a:picLocks noChangeAspect="1"/>
        </xdr:cNvPicPr>
      </xdr:nvPicPr>
      <xdr:blipFill>
        <a:blip xmlns:r="http://schemas.openxmlformats.org/officeDocument/2006/relationships" r:embed="rId1"/>
        <a:stretch>
          <a:fillRect/>
        </a:stretch>
      </xdr:blipFill>
      <xdr:spPr>
        <a:xfrm>
          <a:off x="573406" y="2451191"/>
          <a:ext cx="371202" cy="993360"/>
        </a:xfrm>
        <a:prstGeom prst="rect">
          <a:avLst/>
        </a:prstGeom>
      </xdr:spPr>
    </xdr:pic>
    <xdr:clientData/>
  </xdr:twoCellAnchor>
  <xdr:twoCellAnchor editAs="oneCell">
    <xdr:from>
      <xdr:col>4</xdr:col>
      <xdr:colOff>381000</xdr:colOff>
      <xdr:row>8</xdr:row>
      <xdr:rowOff>333375</xdr:rowOff>
    </xdr:from>
    <xdr:to>
      <xdr:col>4</xdr:col>
      <xdr:colOff>1447800</xdr:colOff>
      <xdr:row>11</xdr:row>
      <xdr:rowOff>97700</xdr:rowOff>
    </xdr:to>
    <xdr:pic>
      <xdr:nvPicPr>
        <xdr:cNvPr id="5" name="Picture 4">
          <a:extLst>
            <a:ext uri="{FF2B5EF4-FFF2-40B4-BE49-F238E27FC236}">
              <a16:creationId xmlns:a16="http://schemas.microsoft.com/office/drawing/2014/main" id="{9A33B0FA-F39E-352C-D236-586E5EE7A6F2}"/>
            </a:ext>
            <a:ext uri="{147F2762-F138-4A5C-976F-8EAC2B608ADB}">
              <a16:predDERef xmlns:a16="http://schemas.microsoft.com/office/drawing/2014/main" pred="{0985A02B-C045-D1C8-3940-9E4AA4107769}"/>
            </a:ext>
          </a:extLst>
        </xdr:cNvPr>
        <xdr:cNvPicPr>
          <a:picLocks noChangeAspect="1"/>
        </xdr:cNvPicPr>
      </xdr:nvPicPr>
      <xdr:blipFill>
        <a:blip xmlns:r="http://schemas.openxmlformats.org/officeDocument/2006/relationships" r:embed="rId2"/>
        <a:stretch>
          <a:fillRect/>
        </a:stretch>
      </xdr:blipFill>
      <xdr:spPr>
        <a:xfrm>
          <a:off x="3962400" y="3457575"/>
          <a:ext cx="1066800" cy="971550"/>
        </a:xfrm>
        <a:prstGeom prst="rect">
          <a:avLst/>
        </a:prstGeom>
      </xdr:spPr>
    </xdr:pic>
    <xdr:clientData/>
  </xdr:twoCellAnchor>
  <xdr:twoCellAnchor editAs="oneCell">
    <xdr:from>
      <xdr:col>8</xdr:col>
      <xdr:colOff>1224643</xdr:colOff>
      <xdr:row>0</xdr:row>
      <xdr:rowOff>0</xdr:rowOff>
    </xdr:from>
    <xdr:to>
      <xdr:col>15</xdr:col>
      <xdr:colOff>134058</xdr:colOff>
      <xdr:row>0</xdr:row>
      <xdr:rowOff>974271</xdr:rowOff>
    </xdr:to>
    <xdr:pic>
      <xdr:nvPicPr>
        <xdr:cNvPr id="2" name="Picture 1">
          <a:extLst>
            <a:ext uri="{FF2B5EF4-FFF2-40B4-BE49-F238E27FC236}">
              <a16:creationId xmlns:a16="http://schemas.microsoft.com/office/drawing/2014/main" id="{D63BD9DF-DDB6-4795-A15D-643208AB4A3B}"/>
            </a:ext>
          </a:extLst>
        </xdr:cNvPr>
        <xdr:cNvPicPr>
          <a:picLocks noChangeAspect="1"/>
        </xdr:cNvPicPr>
      </xdr:nvPicPr>
      <xdr:blipFill>
        <a:blip xmlns:r="http://schemas.openxmlformats.org/officeDocument/2006/relationships" r:embed="rId3"/>
        <a:stretch>
          <a:fillRect/>
        </a:stretch>
      </xdr:blipFill>
      <xdr:spPr>
        <a:xfrm>
          <a:off x="11062607" y="0"/>
          <a:ext cx="1984629" cy="974271"/>
        </a:xfrm>
        <a:prstGeom prst="rect">
          <a:avLst/>
        </a:prstGeom>
      </xdr:spPr>
    </xdr:pic>
    <xdr:clientData/>
  </xdr:twoCellAnchor>
  <xdr:twoCellAnchor editAs="oneCell">
    <xdr:from>
      <xdr:col>7</xdr:col>
      <xdr:colOff>349976</xdr:colOff>
      <xdr:row>8</xdr:row>
      <xdr:rowOff>212544</xdr:rowOff>
    </xdr:from>
    <xdr:to>
      <xdr:col>7</xdr:col>
      <xdr:colOff>1412966</xdr:colOff>
      <xdr:row>11</xdr:row>
      <xdr:rowOff>60689</xdr:rowOff>
    </xdr:to>
    <xdr:pic>
      <xdr:nvPicPr>
        <xdr:cNvPr id="3" name="Picture 2">
          <a:extLst>
            <a:ext uri="{FF2B5EF4-FFF2-40B4-BE49-F238E27FC236}">
              <a16:creationId xmlns:a16="http://schemas.microsoft.com/office/drawing/2014/main" id="{8C19D3C9-5E2F-482C-982B-C301427BA00F}"/>
            </a:ext>
            <a:ext uri="{147F2762-F138-4A5C-976F-8EAC2B608ADB}">
              <a16:predDERef xmlns:a16="http://schemas.microsoft.com/office/drawing/2014/main" pred="{0985A02B-C045-D1C8-3940-9E4AA4107769}"/>
            </a:ext>
          </a:extLst>
        </xdr:cNvPr>
        <xdr:cNvPicPr>
          <a:picLocks noChangeAspect="1"/>
        </xdr:cNvPicPr>
      </xdr:nvPicPr>
      <xdr:blipFill>
        <a:blip xmlns:r="http://schemas.openxmlformats.org/officeDocument/2006/relationships" r:embed="rId2"/>
        <a:stretch>
          <a:fillRect/>
        </a:stretch>
      </xdr:blipFill>
      <xdr:spPr>
        <a:xfrm>
          <a:off x="8786405" y="3124473"/>
          <a:ext cx="1062990" cy="9737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2020%20Payroll%20Schedules\Sent\F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omer Schedule"/>
      <sheetName val="Officer Copy - Hide for cust"/>
      <sheetName val="Bank Holidays"/>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intra.co.uk/oss-resour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Z81"/>
  <sheetViews>
    <sheetView showGridLines="0" tabSelected="1" topLeftCell="B1" zoomScale="70" zoomScaleNormal="70" zoomScaleSheetLayoutView="90" workbookViewId="0">
      <selection activeCell="G10" sqref="G10"/>
    </sheetView>
  </sheetViews>
  <sheetFormatPr defaultColWidth="9.140625" defaultRowHeight="12.75" x14ac:dyDescent="0.2"/>
  <cols>
    <col min="1" max="1" width="6" style="1" hidden="1" customWidth="1"/>
    <col min="2" max="2" width="18" style="1" customWidth="1"/>
    <col min="3" max="3" width="13.28515625" style="1" customWidth="1"/>
    <col min="4" max="5" width="22.42578125" style="1" customWidth="1"/>
    <col min="6" max="6" width="24.42578125" style="1" customWidth="1"/>
    <col min="7" max="10" width="22.42578125" style="1" customWidth="1"/>
    <col min="11" max="11" width="6.7109375" style="1" hidden="1" customWidth="1"/>
    <col min="12" max="12" width="22.85546875" style="1" hidden="1" customWidth="1"/>
    <col min="13" max="13" width="15.140625" style="1" hidden="1" customWidth="1"/>
    <col min="14" max="14" width="9.28515625" style="1" hidden="1" customWidth="1"/>
    <col min="15" max="15" width="25.42578125" style="1" hidden="1" customWidth="1"/>
    <col min="16" max="16" width="5.28515625" style="1" customWidth="1"/>
    <col min="17" max="17" width="26.42578125" style="1" customWidth="1"/>
    <col min="18" max="18" width="33.140625" style="1" customWidth="1"/>
    <col min="19" max="19" width="6.5703125" style="1" hidden="1" customWidth="1"/>
    <col min="20" max="20" width="16.140625" style="1" hidden="1" customWidth="1"/>
    <col min="21" max="21" width="15.5703125" style="1" hidden="1" customWidth="1"/>
    <col min="22" max="22" width="10.28515625" style="1" hidden="1" customWidth="1"/>
    <col min="23" max="25" width="9.140625" style="1" hidden="1" customWidth="1"/>
    <col min="26" max="35" width="9.140625" style="1" customWidth="1"/>
    <col min="36" max="16384" width="9.140625" style="1"/>
  </cols>
  <sheetData>
    <row r="1" spans="1:26" ht="83.25" customHeight="1" x14ac:dyDescent="0.2"/>
    <row r="2" spans="1:26" ht="12.6" customHeight="1" x14ac:dyDescent="0.25">
      <c r="B2" s="35" t="s">
        <v>0</v>
      </c>
      <c r="C2" s="35" t="s">
        <v>0</v>
      </c>
      <c r="D2" s="35" t="s">
        <v>0</v>
      </c>
      <c r="E2" s="35" t="s">
        <v>0</v>
      </c>
      <c r="F2" s="35" t="s">
        <v>0</v>
      </c>
      <c r="G2" s="35" t="s">
        <v>0</v>
      </c>
      <c r="H2" s="35" t="s">
        <v>0</v>
      </c>
      <c r="I2" s="35" t="s">
        <v>0</v>
      </c>
      <c r="J2" s="35" t="s">
        <v>0</v>
      </c>
      <c r="K2" s="51" t="s">
        <v>0</v>
      </c>
    </row>
    <row r="3" spans="1:26" ht="28.15" customHeight="1" x14ac:dyDescent="0.5">
      <c r="E3" s="68" t="s">
        <v>1</v>
      </c>
      <c r="F3" s="68"/>
      <c r="G3" s="68"/>
      <c r="H3" s="37"/>
      <c r="I3" s="37"/>
    </row>
    <row r="4" spans="1:26" ht="4.9000000000000004" customHeight="1" x14ac:dyDescent="0.4">
      <c r="E4" s="69"/>
      <c r="F4" s="69"/>
      <c r="G4" s="69"/>
      <c r="H4" s="36"/>
      <c r="I4" s="36"/>
    </row>
    <row r="5" spans="1:26" ht="22.9" customHeight="1" x14ac:dyDescent="0.2">
      <c r="E5" s="70">
        <v>2025</v>
      </c>
      <c r="F5" s="70"/>
      <c r="G5" s="70"/>
      <c r="H5" s="7"/>
      <c r="I5" s="7"/>
    </row>
    <row r="6" spans="1:26" ht="12.6" customHeight="1" x14ac:dyDescent="0.25">
      <c r="B6" s="35" t="s">
        <v>0</v>
      </c>
      <c r="C6" s="35" t="s">
        <v>0</v>
      </c>
      <c r="D6" s="35" t="s">
        <v>0</v>
      </c>
      <c r="E6" s="35" t="s">
        <v>0</v>
      </c>
      <c r="F6" s="35" t="s">
        <v>0</v>
      </c>
      <c r="G6" s="35" t="s">
        <v>0</v>
      </c>
      <c r="H6" s="35" t="s">
        <v>0</v>
      </c>
      <c r="I6" s="35" t="s">
        <v>0</v>
      </c>
      <c r="J6" s="35" t="s">
        <v>0</v>
      </c>
      <c r="K6" s="51" t="s">
        <v>0</v>
      </c>
    </row>
    <row r="7" spans="1:26" ht="31.5" customHeight="1" x14ac:dyDescent="0.25">
      <c r="C7" s="38" t="s">
        <v>2</v>
      </c>
    </row>
    <row r="8" spans="1:26" ht="34.9" customHeight="1" x14ac:dyDescent="0.3">
      <c r="C8" s="81" t="s">
        <v>3</v>
      </c>
      <c r="D8" s="81"/>
      <c r="E8" s="81"/>
      <c r="F8" s="81"/>
      <c r="G8" s="60"/>
      <c r="H8" s="4"/>
      <c r="I8" s="2"/>
      <c r="J8" s="2"/>
    </row>
    <row r="9" spans="1:26" ht="20.45" customHeight="1" thickBot="1" x14ac:dyDescent="0.3">
      <c r="C9" s="38" t="s">
        <v>4</v>
      </c>
      <c r="G9" s="19"/>
      <c r="H9" s="19"/>
      <c r="I9" s="7"/>
      <c r="J9" s="7"/>
    </row>
    <row r="10" spans="1:26" s="53" customFormat="1" ht="60" customHeight="1" x14ac:dyDescent="0.3">
      <c r="B10" s="54"/>
      <c r="C10" s="55"/>
      <c r="F10" s="56" t="s">
        <v>5</v>
      </c>
      <c r="G10" s="52" t="s">
        <v>27</v>
      </c>
      <c r="H10" s="11"/>
      <c r="I10" s="56" t="s">
        <v>7</v>
      </c>
      <c r="J10" s="57" t="s">
        <v>8</v>
      </c>
    </row>
    <row r="11" spans="1:26" ht="8.4499999999999993" customHeight="1" x14ac:dyDescent="0.3">
      <c r="B11" s="4"/>
      <c r="C11" s="2"/>
      <c r="D11" s="10"/>
      <c r="E11" s="11"/>
      <c r="F11" s="5"/>
      <c r="G11" s="5"/>
      <c r="H11" s="5"/>
      <c r="I11" s="5"/>
      <c r="J11" s="2"/>
    </row>
    <row r="12" spans="1:26" ht="8.4499999999999993" customHeight="1" x14ac:dyDescent="0.3">
      <c r="B12" s="4"/>
      <c r="C12" s="2"/>
      <c r="D12" s="10"/>
      <c r="E12" s="11"/>
      <c r="F12" s="5"/>
      <c r="G12" s="14"/>
      <c r="H12" s="5"/>
      <c r="I12" s="5"/>
      <c r="J12" s="2"/>
    </row>
    <row r="13" spans="1:26" ht="13.15" customHeight="1" x14ac:dyDescent="0.3">
      <c r="B13" s="4"/>
      <c r="C13" s="4"/>
      <c r="D13" s="4"/>
      <c r="E13" s="4"/>
      <c r="F13" s="4"/>
      <c r="G13" s="4"/>
      <c r="H13" s="4"/>
      <c r="I13" s="4"/>
      <c r="J13" s="4"/>
      <c r="L13" s="5"/>
      <c r="M13" s="6"/>
    </row>
    <row r="14" spans="1:26" ht="15" hidden="1" customHeight="1" x14ac:dyDescent="0.3">
      <c r="B14" s="16"/>
      <c r="C14" s="16"/>
      <c r="D14" s="1">
        <v>-4</v>
      </c>
      <c r="E14" s="1">
        <v>-3</v>
      </c>
      <c r="F14" s="1">
        <f>IF(J10="BACS", -2, -1)</f>
        <v>-2</v>
      </c>
      <c r="G14" s="1">
        <v>-1</v>
      </c>
      <c r="H14" s="1">
        <v>-1</v>
      </c>
      <c r="I14" s="6"/>
      <c r="J14" s="1">
        <v>6</v>
      </c>
    </row>
    <row r="15" spans="1:26" s="12" customFormat="1" ht="88.5" customHeight="1" thickBot="1" x14ac:dyDescent="0.25">
      <c r="A15" s="13" t="s">
        <v>9</v>
      </c>
      <c r="B15" s="17" t="s">
        <v>10</v>
      </c>
      <c r="C15" s="17" t="s">
        <v>11</v>
      </c>
      <c r="D15" s="17" t="s">
        <v>12</v>
      </c>
      <c r="E15" s="17" t="s">
        <v>13</v>
      </c>
      <c r="F15" s="17" t="str">
        <f>IF(J10="BACS","Payroll Approval and Payment Authorisation (BACS) To Be Submitted by 3pm","Payroll Approval and Payment Authorisation To Be Submitted No Later Than 2pm")</f>
        <v>Payroll Approval and Payment Authorisation (BACS) To Be Submitted by 3pm</v>
      </c>
      <c r="G15" s="17" t="s">
        <v>14</v>
      </c>
      <c r="H15" s="17" t="s">
        <v>15</v>
      </c>
      <c r="I15" s="58" t="str">
        <f>IF(J10="BACS", "Payday", "Payday **")</f>
        <v>Payday</v>
      </c>
      <c r="J15" s="58" t="s">
        <v>16</v>
      </c>
      <c r="K15" s="13"/>
      <c r="L15" s="20"/>
      <c r="M15" s="20"/>
      <c r="Q15" s="84" t="s">
        <v>17</v>
      </c>
      <c r="R15" s="85"/>
      <c r="T15" s="82" t="s">
        <v>18</v>
      </c>
      <c r="U15" s="83"/>
      <c r="V15" s="83"/>
      <c r="X15" s="33" t="s">
        <v>19</v>
      </c>
      <c r="Y15" s="1"/>
      <c r="Z15" s="1"/>
    </row>
    <row r="16" spans="1:26" s="12" customFormat="1" ht="15" customHeight="1" thickTop="1" thickBot="1" x14ac:dyDescent="0.25">
      <c r="B16" s="17"/>
      <c r="C16" s="17" t="s">
        <v>20</v>
      </c>
      <c r="D16" s="17"/>
      <c r="E16" s="17"/>
      <c r="F16" s="17"/>
      <c r="G16" s="17"/>
      <c r="H16" s="17"/>
      <c r="I16" s="17" t="str">
        <f>G10</f>
        <v>FRI</v>
      </c>
      <c r="J16" s="17"/>
      <c r="L16" s="32" t="s">
        <v>21</v>
      </c>
      <c r="M16" s="13"/>
      <c r="N16" s="1"/>
      <c r="O16" s="1"/>
      <c r="Q16" s="61" t="s">
        <v>22</v>
      </c>
      <c r="R16" s="62" t="s">
        <v>23</v>
      </c>
      <c r="T16" s="24" t="s">
        <v>24</v>
      </c>
      <c r="U16" s="25" t="s">
        <v>25</v>
      </c>
      <c r="V16" s="25" t="s">
        <v>26</v>
      </c>
      <c r="X16" s="12" t="s">
        <v>27</v>
      </c>
    </row>
    <row r="17" spans="1:24" s="12" customFormat="1" ht="18.75" x14ac:dyDescent="0.25">
      <c r="A17" s="1">
        <v>4</v>
      </c>
      <c r="B17" s="39" t="s">
        <v>28</v>
      </c>
      <c r="C17" s="40">
        <v>1</v>
      </c>
      <c r="D17" s="41">
        <f t="shared" ref="D17:H26" si="0">WORKDAY($I17,D$14,BankHols)</f>
        <v>45754</v>
      </c>
      <c r="E17" s="41">
        <f t="shared" si="0"/>
        <v>45755</v>
      </c>
      <c r="F17" s="41">
        <f t="shared" si="0"/>
        <v>45756</v>
      </c>
      <c r="G17" s="41">
        <f t="shared" si="0"/>
        <v>45757</v>
      </c>
      <c r="H17" s="41">
        <f t="shared" si="0"/>
        <v>45757</v>
      </c>
      <c r="I17" s="41">
        <f>WORKDAY(L17+1,-1,BankHols)</f>
        <v>45758</v>
      </c>
      <c r="J17" s="41">
        <f t="shared" ref="J17:J48" si="1">IF(DAY(I17)&lt;6,WORKDAY(DATE(YEAR(I17),MONTH(I17),6)-1,1,BankHols),WORKDAY(DATE(YEAR(I17),MONTH(I17)+1,6)-1,1,BankHols))</f>
        <v>45783</v>
      </c>
      <c r="K17" s="13"/>
      <c r="L17" s="21">
        <f>T17+VLOOKUP(PayDay,DaysOffset,2,FALSE)</f>
        <v>45758</v>
      </c>
      <c r="M17" s="21"/>
      <c r="N17" s="86" t="s">
        <v>29</v>
      </c>
      <c r="O17" s="87"/>
      <c r="Q17" s="63">
        <v>45765</v>
      </c>
      <c r="R17" s="64" t="s">
        <v>30</v>
      </c>
      <c r="T17" s="21">
        <v>45753</v>
      </c>
      <c r="U17" s="21">
        <v>45759</v>
      </c>
      <c r="V17" s="22">
        <v>1</v>
      </c>
      <c r="X17" s="12" t="s">
        <v>31</v>
      </c>
    </row>
    <row r="18" spans="1:24" ht="19.5" customHeight="1" thickBot="1" x14ac:dyDescent="0.3">
      <c r="A18" s="1">
        <v>4</v>
      </c>
      <c r="B18" s="47" t="s">
        <v>28</v>
      </c>
      <c r="C18" s="43">
        <v>2</v>
      </c>
      <c r="D18" s="44">
        <f t="shared" si="0"/>
        <v>45758</v>
      </c>
      <c r="E18" s="44">
        <f t="shared" si="0"/>
        <v>45761</v>
      </c>
      <c r="F18" s="44">
        <f t="shared" si="0"/>
        <v>45762</v>
      </c>
      <c r="G18" s="44">
        <f t="shared" si="0"/>
        <v>45763</v>
      </c>
      <c r="H18" s="44">
        <f t="shared" si="0"/>
        <v>45763</v>
      </c>
      <c r="I18" s="44">
        <f>WORKDAY(L18+1,-1,BankHols)</f>
        <v>45764</v>
      </c>
      <c r="J18" s="44">
        <f t="shared" si="1"/>
        <v>45783</v>
      </c>
      <c r="K18" s="14"/>
      <c r="L18" s="21">
        <f>T18+VLOOKUP(PayDay,DaysOffset,2,FALSE)</f>
        <v>45765</v>
      </c>
      <c r="M18" s="21"/>
      <c r="N18" s="26" t="s">
        <v>6</v>
      </c>
      <c r="O18" s="27">
        <v>3</v>
      </c>
      <c r="Q18" s="63">
        <v>45768</v>
      </c>
      <c r="R18" s="64" t="s">
        <v>32</v>
      </c>
      <c r="T18" s="21">
        <v>45760</v>
      </c>
      <c r="U18" s="21">
        <v>45766</v>
      </c>
      <c r="V18" s="23">
        <v>2</v>
      </c>
      <c r="X18" s="1" t="s">
        <v>6</v>
      </c>
    </row>
    <row r="19" spans="1:24" ht="19.5" customHeight="1" thickBot="1" x14ac:dyDescent="0.3">
      <c r="A19" s="1">
        <v>4</v>
      </c>
      <c r="B19" s="39" t="s">
        <v>28</v>
      </c>
      <c r="C19" s="45">
        <v>3</v>
      </c>
      <c r="D19" s="41">
        <f t="shared" si="0"/>
        <v>45764</v>
      </c>
      <c r="E19" s="41">
        <f t="shared" si="0"/>
        <v>45769</v>
      </c>
      <c r="F19" s="41">
        <f t="shared" si="0"/>
        <v>45770</v>
      </c>
      <c r="G19" s="41">
        <f>WORKDAY($I19,G$14,BankHols)</f>
        <v>45771</v>
      </c>
      <c r="H19" s="41">
        <f t="shared" si="0"/>
        <v>45771</v>
      </c>
      <c r="I19" s="41">
        <f t="shared" ref="I19:I48" si="2">WORKDAY(L19+1,-1,BankHols)</f>
        <v>45772</v>
      </c>
      <c r="J19" s="41">
        <f t="shared" si="1"/>
        <v>45783</v>
      </c>
      <c r="K19" s="14"/>
      <c r="L19" s="21">
        <f t="shared" ref="L19:L48" si="3">T19+VLOOKUP(PayDay,DaysOffset,2,FALSE)</f>
        <v>45772</v>
      </c>
      <c r="M19" s="21"/>
      <c r="N19" s="28" t="s">
        <v>31</v>
      </c>
      <c r="O19" s="29">
        <v>4</v>
      </c>
      <c r="Q19" s="63">
        <v>45782</v>
      </c>
      <c r="R19" s="64" t="s">
        <v>33</v>
      </c>
      <c r="T19" s="21">
        <v>45767</v>
      </c>
      <c r="U19" s="21">
        <v>45773</v>
      </c>
      <c r="V19" s="22">
        <v>3</v>
      </c>
      <c r="X19" s="1" t="s">
        <v>34</v>
      </c>
    </row>
    <row r="20" spans="1:24" ht="19.5" customHeight="1" x14ac:dyDescent="0.25">
      <c r="A20" s="1">
        <v>4</v>
      </c>
      <c r="B20" s="39" t="s">
        <v>28</v>
      </c>
      <c r="C20" s="45">
        <v>4</v>
      </c>
      <c r="D20" s="41">
        <f t="shared" si="0"/>
        <v>45775</v>
      </c>
      <c r="E20" s="41">
        <f t="shared" si="0"/>
        <v>45776</v>
      </c>
      <c r="F20" s="41">
        <f t="shared" si="0"/>
        <v>45777</v>
      </c>
      <c r="G20" s="41">
        <f t="shared" si="0"/>
        <v>45778</v>
      </c>
      <c r="H20" s="41">
        <f t="shared" si="0"/>
        <v>45778</v>
      </c>
      <c r="I20" s="41">
        <f t="shared" si="2"/>
        <v>45779</v>
      </c>
      <c r="J20" s="41">
        <f t="shared" si="1"/>
        <v>45783</v>
      </c>
      <c r="K20" s="14"/>
      <c r="L20" s="21">
        <f t="shared" si="3"/>
        <v>45779</v>
      </c>
      <c r="M20" s="21"/>
      <c r="N20" s="28" t="s">
        <v>27</v>
      </c>
      <c r="O20" s="29">
        <v>5</v>
      </c>
      <c r="Q20" s="63">
        <v>45803</v>
      </c>
      <c r="R20" s="64" t="s">
        <v>35</v>
      </c>
      <c r="T20" s="21">
        <v>45774</v>
      </c>
      <c r="U20" s="21">
        <v>45780</v>
      </c>
      <c r="V20" s="23">
        <v>4</v>
      </c>
      <c r="X20" s="1" t="s">
        <v>36</v>
      </c>
    </row>
    <row r="21" spans="1:24" ht="19.5" customHeight="1" thickBot="1" x14ac:dyDescent="0.3">
      <c r="A21" s="1">
        <v>5</v>
      </c>
      <c r="B21" s="39" t="s">
        <v>37</v>
      </c>
      <c r="C21" s="45">
        <v>5</v>
      </c>
      <c r="D21" s="41">
        <f t="shared" si="0"/>
        <v>45779</v>
      </c>
      <c r="E21" s="41">
        <f t="shared" si="0"/>
        <v>45783</v>
      </c>
      <c r="F21" s="41">
        <f t="shared" si="0"/>
        <v>45784</v>
      </c>
      <c r="G21" s="41">
        <f t="shared" si="0"/>
        <v>45785</v>
      </c>
      <c r="H21" s="41">
        <f t="shared" si="0"/>
        <v>45785</v>
      </c>
      <c r="I21" s="41">
        <f t="shared" si="2"/>
        <v>45786</v>
      </c>
      <c r="J21" s="41">
        <f t="shared" si="1"/>
        <v>45814</v>
      </c>
      <c r="K21" s="14"/>
      <c r="L21" s="21">
        <f t="shared" si="3"/>
        <v>45786</v>
      </c>
      <c r="M21" s="21"/>
      <c r="N21" s="28" t="s">
        <v>38</v>
      </c>
      <c r="O21" s="29">
        <v>6</v>
      </c>
      <c r="Q21" s="63">
        <v>45894</v>
      </c>
      <c r="R21" s="64" t="s">
        <v>39</v>
      </c>
      <c r="T21" s="21">
        <v>45781</v>
      </c>
      <c r="U21" s="21">
        <v>45787</v>
      </c>
      <c r="V21" s="22">
        <v>5</v>
      </c>
    </row>
    <row r="22" spans="1:24" ht="19.5" customHeight="1" thickBot="1" x14ac:dyDescent="0.3">
      <c r="A22" s="1">
        <v>5</v>
      </c>
      <c r="B22" s="39" t="s">
        <v>37</v>
      </c>
      <c r="C22" s="45">
        <v>6</v>
      </c>
      <c r="D22" s="41">
        <f t="shared" si="0"/>
        <v>45789</v>
      </c>
      <c r="E22" s="41">
        <f t="shared" si="0"/>
        <v>45790</v>
      </c>
      <c r="F22" s="41">
        <f t="shared" si="0"/>
        <v>45791</v>
      </c>
      <c r="G22" s="41">
        <f t="shared" si="0"/>
        <v>45792</v>
      </c>
      <c r="H22" s="41">
        <f t="shared" si="0"/>
        <v>45792</v>
      </c>
      <c r="I22" s="41">
        <f t="shared" si="2"/>
        <v>45793</v>
      </c>
      <c r="J22" s="41">
        <f t="shared" si="1"/>
        <v>45814</v>
      </c>
      <c r="K22" s="6"/>
      <c r="L22" s="21">
        <f t="shared" si="3"/>
        <v>45793</v>
      </c>
      <c r="M22" s="21"/>
      <c r="N22" s="28" t="s">
        <v>40</v>
      </c>
      <c r="O22" s="29">
        <v>7</v>
      </c>
      <c r="Q22" s="63">
        <v>46016</v>
      </c>
      <c r="R22" s="64" t="s">
        <v>41</v>
      </c>
      <c r="T22" s="21">
        <v>45788</v>
      </c>
      <c r="U22" s="21">
        <v>45794</v>
      </c>
      <c r="V22" s="23">
        <v>6</v>
      </c>
    </row>
    <row r="23" spans="1:24" ht="19.5" customHeight="1" thickBot="1" x14ac:dyDescent="0.3">
      <c r="A23" s="1">
        <v>5</v>
      </c>
      <c r="B23" s="39" t="s">
        <v>37</v>
      </c>
      <c r="C23" s="45">
        <v>7</v>
      </c>
      <c r="D23" s="41">
        <f t="shared" si="0"/>
        <v>45796</v>
      </c>
      <c r="E23" s="41">
        <f t="shared" si="0"/>
        <v>45797</v>
      </c>
      <c r="F23" s="41">
        <f t="shared" si="0"/>
        <v>45798</v>
      </c>
      <c r="G23" s="41">
        <f t="shared" si="0"/>
        <v>45799</v>
      </c>
      <c r="H23" s="41">
        <f t="shared" si="0"/>
        <v>45799</v>
      </c>
      <c r="I23" s="41">
        <f t="shared" si="2"/>
        <v>45800</v>
      </c>
      <c r="J23" s="41">
        <f t="shared" si="1"/>
        <v>45814</v>
      </c>
      <c r="K23" s="6"/>
      <c r="L23" s="21">
        <f t="shared" si="3"/>
        <v>45800</v>
      </c>
      <c r="M23" s="21"/>
      <c r="N23" s="28" t="s">
        <v>36</v>
      </c>
      <c r="O23" s="29">
        <v>1</v>
      </c>
      <c r="Q23" s="63">
        <v>46017</v>
      </c>
      <c r="R23" s="64" t="s">
        <v>42</v>
      </c>
      <c r="T23" s="21">
        <v>45795</v>
      </c>
      <c r="U23" s="21">
        <v>45801</v>
      </c>
      <c r="V23" s="22">
        <v>7</v>
      </c>
    </row>
    <row r="24" spans="1:24" ht="19.5" customHeight="1" thickBot="1" x14ac:dyDescent="0.3">
      <c r="A24" s="1">
        <v>5</v>
      </c>
      <c r="B24" s="39" t="s">
        <v>37</v>
      </c>
      <c r="C24" s="45">
        <v>8</v>
      </c>
      <c r="D24" s="41">
        <f t="shared" si="0"/>
        <v>45800</v>
      </c>
      <c r="E24" s="41">
        <f t="shared" si="0"/>
        <v>45804</v>
      </c>
      <c r="F24" s="41">
        <f t="shared" si="0"/>
        <v>45805</v>
      </c>
      <c r="G24" s="41">
        <f t="shared" si="0"/>
        <v>45806</v>
      </c>
      <c r="H24" s="41">
        <f t="shared" si="0"/>
        <v>45806</v>
      </c>
      <c r="I24" s="41">
        <f t="shared" si="2"/>
        <v>45807</v>
      </c>
      <c r="J24" s="41">
        <f t="shared" si="1"/>
        <v>45814</v>
      </c>
      <c r="K24" s="15"/>
      <c r="L24" s="21">
        <f t="shared" si="3"/>
        <v>45807</v>
      </c>
      <c r="M24" s="21"/>
      <c r="N24" s="30" t="s">
        <v>34</v>
      </c>
      <c r="O24" s="31">
        <v>2</v>
      </c>
      <c r="Q24" s="63">
        <v>46023</v>
      </c>
      <c r="R24" s="65" t="s">
        <v>43</v>
      </c>
      <c r="T24" s="21">
        <v>45802</v>
      </c>
      <c r="U24" s="21">
        <v>45808</v>
      </c>
      <c r="V24" s="23">
        <v>8</v>
      </c>
    </row>
    <row r="25" spans="1:24" ht="19.5" customHeight="1" thickBot="1" x14ac:dyDescent="0.3">
      <c r="A25" s="1">
        <v>6</v>
      </c>
      <c r="B25" s="39" t="s">
        <v>44</v>
      </c>
      <c r="C25" s="45">
        <v>9</v>
      </c>
      <c r="D25" s="41">
        <f t="shared" si="0"/>
        <v>45810</v>
      </c>
      <c r="E25" s="41">
        <f t="shared" si="0"/>
        <v>45811</v>
      </c>
      <c r="F25" s="41">
        <f t="shared" si="0"/>
        <v>45812</v>
      </c>
      <c r="G25" s="41">
        <f t="shared" si="0"/>
        <v>45813</v>
      </c>
      <c r="H25" s="41">
        <f t="shared" si="0"/>
        <v>45813</v>
      </c>
      <c r="I25" s="41">
        <f t="shared" si="2"/>
        <v>45814</v>
      </c>
      <c r="J25" s="41">
        <f t="shared" si="1"/>
        <v>45845</v>
      </c>
      <c r="K25" s="6"/>
      <c r="L25" s="21">
        <f t="shared" si="3"/>
        <v>45814</v>
      </c>
      <c r="M25" s="21"/>
      <c r="Q25" s="63">
        <v>46115</v>
      </c>
      <c r="R25" s="65" t="s">
        <v>30</v>
      </c>
      <c r="T25" s="21">
        <v>45809</v>
      </c>
      <c r="U25" s="21">
        <v>45815</v>
      </c>
      <c r="V25" s="22">
        <v>9</v>
      </c>
    </row>
    <row r="26" spans="1:24" ht="19.5" customHeight="1" thickBot="1" x14ac:dyDescent="0.3">
      <c r="A26" s="1">
        <v>6</v>
      </c>
      <c r="B26" s="39" t="s">
        <v>44</v>
      </c>
      <c r="C26" s="45">
        <v>10</v>
      </c>
      <c r="D26" s="41">
        <f t="shared" si="0"/>
        <v>45817</v>
      </c>
      <c r="E26" s="41">
        <f t="shared" si="0"/>
        <v>45818</v>
      </c>
      <c r="F26" s="41">
        <f t="shared" si="0"/>
        <v>45819</v>
      </c>
      <c r="G26" s="41">
        <f t="shared" si="0"/>
        <v>45820</v>
      </c>
      <c r="H26" s="41">
        <f t="shared" si="0"/>
        <v>45820</v>
      </c>
      <c r="I26" s="41">
        <f t="shared" si="2"/>
        <v>45821</v>
      </c>
      <c r="J26" s="41">
        <f t="shared" si="1"/>
        <v>45845</v>
      </c>
      <c r="K26" s="6"/>
      <c r="L26" s="21">
        <f t="shared" si="3"/>
        <v>45821</v>
      </c>
      <c r="M26" s="21"/>
      <c r="Q26" s="66">
        <v>46118</v>
      </c>
      <c r="R26" s="67" t="s">
        <v>32</v>
      </c>
      <c r="T26" s="21">
        <v>45816</v>
      </c>
      <c r="U26" s="21">
        <v>45822</v>
      </c>
      <c r="V26" s="23">
        <v>10</v>
      </c>
    </row>
    <row r="27" spans="1:24" ht="19.5" customHeight="1" thickBot="1" x14ac:dyDescent="0.3">
      <c r="A27" s="1">
        <v>6</v>
      </c>
      <c r="B27" s="39" t="s">
        <v>44</v>
      </c>
      <c r="C27" s="46">
        <v>11</v>
      </c>
      <c r="D27" s="44">
        <f t="shared" ref="D27:H36" si="4">WORKDAY($I27,D$14,BankHols)</f>
        <v>45824</v>
      </c>
      <c r="E27" s="44">
        <f t="shared" si="4"/>
        <v>45825</v>
      </c>
      <c r="F27" s="44">
        <f t="shared" si="4"/>
        <v>45826</v>
      </c>
      <c r="G27" s="44">
        <f t="shared" si="4"/>
        <v>45827</v>
      </c>
      <c r="H27" s="44">
        <f t="shared" si="4"/>
        <v>45827</v>
      </c>
      <c r="I27" s="44">
        <f t="shared" si="2"/>
        <v>45828</v>
      </c>
      <c r="J27" s="44">
        <f t="shared" si="1"/>
        <v>45845</v>
      </c>
      <c r="K27" s="6"/>
      <c r="L27" s="21">
        <f t="shared" si="3"/>
        <v>45828</v>
      </c>
      <c r="M27" s="21"/>
      <c r="T27" s="21">
        <v>45823</v>
      </c>
      <c r="U27" s="21">
        <v>45829</v>
      </c>
      <c r="V27" s="22">
        <v>11</v>
      </c>
    </row>
    <row r="28" spans="1:24" ht="19.5" customHeight="1" thickBot="1" x14ac:dyDescent="0.3">
      <c r="A28" s="1">
        <v>6</v>
      </c>
      <c r="B28" s="39" t="s">
        <v>44</v>
      </c>
      <c r="C28" s="45">
        <v>12</v>
      </c>
      <c r="D28" s="41">
        <f t="shared" si="4"/>
        <v>45831</v>
      </c>
      <c r="E28" s="41">
        <f t="shared" si="4"/>
        <v>45832</v>
      </c>
      <c r="F28" s="41">
        <f t="shared" si="4"/>
        <v>45833</v>
      </c>
      <c r="G28" s="41">
        <f t="shared" si="4"/>
        <v>45834</v>
      </c>
      <c r="H28" s="41">
        <f t="shared" si="4"/>
        <v>45834</v>
      </c>
      <c r="I28" s="41">
        <f t="shared" si="2"/>
        <v>45835</v>
      </c>
      <c r="J28" s="41">
        <f t="shared" si="1"/>
        <v>45845</v>
      </c>
      <c r="K28" s="6"/>
      <c r="L28" s="21">
        <f t="shared" si="3"/>
        <v>45835</v>
      </c>
      <c r="M28" s="21"/>
      <c r="T28" s="21">
        <v>45830</v>
      </c>
      <c r="U28" s="21">
        <v>45836</v>
      </c>
      <c r="V28" s="23">
        <v>12</v>
      </c>
    </row>
    <row r="29" spans="1:24" ht="19.5" customHeight="1" thickBot="1" x14ac:dyDescent="0.3">
      <c r="A29" s="1">
        <v>7</v>
      </c>
      <c r="B29" s="39" t="s">
        <v>45</v>
      </c>
      <c r="C29" s="45">
        <v>13</v>
      </c>
      <c r="D29" s="41">
        <f t="shared" si="4"/>
        <v>45838</v>
      </c>
      <c r="E29" s="41">
        <f t="shared" si="4"/>
        <v>45839</v>
      </c>
      <c r="F29" s="41">
        <f t="shared" si="4"/>
        <v>45840</v>
      </c>
      <c r="G29" s="41">
        <f t="shared" si="4"/>
        <v>45841</v>
      </c>
      <c r="H29" s="41">
        <f t="shared" si="4"/>
        <v>45841</v>
      </c>
      <c r="I29" s="41">
        <f t="shared" si="2"/>
        <v>45842</v>
      </c>
      <c r="J29" s="41">
        <f t="shared" si="1"/>
        <v>45845</v>
      </c>
      <c r="K29" s="6"/>
      <c r="L29" s="21">
        <f t="shared" si="3"/>
        <v>45842</v>
      </c>
      <c r="Q29" s="5"/>
      <c r="R29" s="5"/>
      <c r="T29" s="21">
        <v>45837</v>
      </c>
      <c r="U29" s="21">
        <v>45843</v>
      </c>
      <c r="V29" s="22">
        <v>13</v>
      </c>
    </row>
    <row r="30" spans="1:24" ht="19.5" customHeight="1" thickBot="1" x14ac:dyDescent="0.3">
      <c r="A30" s="1">
        <v>7</v>
      </c>
      <c r="B30" s="39" t="s">
        <v>45</v>
      </c>
      <c r="C30" s="45">
        <v>14</v>
      </c>
      <c r="D30" s="41">
        <f t="shared" si="4"/>
        <v>45845</v>
      </c>
      <c r="E30" s="41">
        <f t="shared" si="4"/>
        <v>45846</v>
      </c>
      <c r="F30" s="41">
        <f t="shared" si="4"/>
        <v>45847</v>
      </c>
      <c r="G30" s="41">
        <f t="shared" si="4"/>
        <v>45848</v>
      </c>
      <c r="H30" s="41">
        <f t="shared" si="4"/>
        <v>45848</v>
      </c>
      <c r="I30" s="41">
        <f t="shared" si="2"/>
        <v>45849</v>
      </c>
      <c r="J30" s="41">
        <f t="shared" si="1"/>
        <v>45875</v>
      </c>
      <c r="K30" s="6"/>
      <c r="L30" s="21">
        <f t="shared" si="3"/>
        <v>45849</v>
      </c>
      <c r="Q30" s="5"/>
      <c r="R30" s="5"/>
      <c r="T30" s="21">
        <v>45844</v>
      </c>
      <c r="U30" s="21">
        <v>45850</v>
      </c>
      <c r="V30" s="23">
        <v>14</v>
      </c>
    </row>
    <row r="31" spans="1:24" s="5" customFormat="1" ht="19.5" customHeight="1" thickBot="1" x14ac:dyDescent="0.3">
      <c r="A31" s="1">
        <v>7</v>
      </c>
      <c r="B31" s="39" t="s">
        <v>45</v>
      </c>
      <c r="C31" s="45">
        <v>15</v>
      </c>
      <c r="D31" s="41">
        <f t="shared" si="4"/>
        <v>45852</v>
      </c>
      <c r="E31" s="41">
        <f t="shared" si="4"/>
        <v>45853</v>
      </c>
      <c r="F31" s="41">
        <f t="shared" si="4"/>
        <v>45854</v>
      </c>
      <c r="G31" s="41">
        <f t="shared" si="4"/>
        <v>45855</v>
      </c>
      <c r="H31" s="41">
        <f t="shared" si="4"/>
        <v>45855</v>
      </c>
      <c r="I31" s="41">
        <f t="shared" si="2"/>
        <v>45856</v>
      </c>
      <c r="J31" s="41">
        <f t="shared" si="1"/>
        <v>45875</v>
      </c>
      <c r="K31" s="14"/>
      <c r="L31" s="21">
        <f t="shared" si="3"/>
        <v>45856</v>
      </c>
      <c r="N31" s="1"/>
      <c r="O31" s="1"/>
      <c r="Q31" s="1"/>
      <c r="R31" s="1"/>
      <c r="T31" s="21">
        <v>45851</v>
      </c>
      <c r="U31" s="21">
        <v>45857</v>
      </c>
      <c r="V31" s="22">
        <v>15</v>
      </c>
    </row>
    <row r="32" spans="1:24" s="5" customFormat="1" ht="19.5" customHeight="1" thickBot="1" x14ac:dyDescent="0.3">
      <c r="A32" s="1">
        <v>7</v>
      </c>
      <c r="B32" s="39" t="s">
        <v>45</v>
      </c>
      <c r="C32" s="45">
        <v>16</v>
      </c>
      <c r="D32" s="41">
        <f t="shared" si="4"/>
        <v>45859</v>
      </c>
      <c r="E32" s="41">
        <f t="shared" si="4"/>
        <v>45860</v>
      </c>
      <c r="F32" s="41">
        <f t="shared" si="4"/>
        <v>45861</v>
      </c>
      <c r="G32" s="41">
        <f t="shared" si="4"/>
        <v>45862</v>
      </c>
      <c r="H32" s="41">
        <f t="shared" si="4"/>
        <v>45862</v>
      </c>
      <c r="I32" s="41">
        <f t="shared" si="2"/>
        <v>45863</v>
      </c>
      <c r="J32" s="41">
        <f t="shared" si="1"/>
        <v>45875</v>
      </c>
      <c r="K32" s="14"/>
      <c r="L32" s="21">
        <f t="shared" si="3"/>
        <v>45863</v>
      </c>
      <c r="N32" s="1"/>
      <c r="O32" s="1"/>
      <c r="Q32" s="1"/>
      <c r="R32" s="1"/>
      <c r="T32" s="21">
        <v>45858</v>
      </c>
      <c r="U32" s="21">
        <v>45864</v>
      </c>
      <c r="V32" s="23">
        <v>16</v>
      </c>
    </row>
    <row r="33" spans="1:22" ht="19.5" customHeight="1" thickBot="1" x14ac:dyDescent="0.3">
      <c r="A33" s="1">
        <v>7</v>
      </c>
      <c r="B33" s="39" t="s">
        <v>45</v>
      </c>
      <c r="C33" s="45">
        <v>17</v>
      </c>
      <c r="D33" s="41">
        <f t="shared" si="4"/>
        <v>45866</v>
      </c>
      <c r="E33" s="41">
        <f t="shared" si="4"/>
        <v>45867</v>
      </c>
      <c r="F33" s="41">
        <f t="shared" si="4"/>
        <v>45868</v>
      </c>
      <c r="G33" s="41">
        <f t="shared" si="4"/>
        <v>45869</v>
      </c>
      <c r="H33" s="41">
        <f t="shared" si="4"/>
        <v>45869</v>
      </c>
      <c r="I33" s="41">
        <f t="shared" si="2"/>
        <v>45870</v>
      </c>
      <c r="J33" s="41">
        <f t="shared" si="1"/>
        <v>45875</v>
      </c>
      <c r="K33" s="6"/>
      <c r="L33" s="21">
        <f t="shared" si="3"/>
        <v>45870</v>
      </c>
      <c r="T33" s="21">
        <v>45865</v>
      </c>
      <c r="U33" s="21">
        <v>45871</v>
      </c>
      <c r="V33" s="22">
        <v>17</v>
      </c>
    </row>
    <row r="34" spans="1:22" ht="19.5" customHeight="1" thickBot="1" x14ac:dyDescent="0.3">
      <c r="A34" s="1">
        <v>8</v>
      </c>
      <c r="B34" s="42" t="s">
        <v>46</v>
      </c>
      <c r="C34" s="40">
        <v>18</v>
      </c>
      <c r="D34" s="41">
        <f t="shared" si="4"/>
        <v>45873</v>
      </c>
      <c r="E34" s="41">
        <f t="shared" si="4"/>
        <v>45874</v>
      </c>
      <c r="F34" s="41">
        <f t="shared" si="4"/>
        <v>45875</v>
      </c>
      <c r="G34" s="41">
        <f t="shared" si="4"/>
        <v>45876</v>
      </c>
      <c r="H34" s="41">
        <f t="shared" si="4"/>
        <v>45876</v>
      </c>
      <c r="I34" s="41">
        <f t="shared" si="2"/>
        <v>45877</v>
      </c>
      <c r="J34" s="41">
        <f t="shared" si="1"/>
        <v>45908</v>
      </c>
      <c r="K34" s="6"/>
      <c r="L34" s="21">
        <f t="shared" si="3"/>
        <v>45877</v>
      </c>
      <c r="T34" s="21">
        <v>45872</v>
      </c>
      <c r="U34" s="21">
        <v>45878</v>
      </c>
      <c r="V34" s="23">
        <v>18</v>
      </c>
    </row>
    <row r="35" spans="1:22" ht="19.5" customHeight="1" thickBot="1" x14ac:dyDescent="0.3">
      <c r="A35" s="1">
        <v>8</v>
      </c>
      <c r="B35" s="42" t="s">
        <v>46</v>
      </c>
      <c r="C35" s="43">
        <v>19</v>
      </c>
      <c r="D35" s="44">
        <f t="shared" si="4"/>
        <v>45880</v>
      </c>
      <c r="E35" s="44">
        <f t="shared" si="4"/>
        <v>45881</v>
      </c>
      <c r="F35" s="44">
        <f t="shared" si="4"/>
        <v>45882</v>
      </c>
      <c r="G35" s="44">
        <f t="shared" si="4"/>
        <v>45883</v>
      </c>
      <c r="H35" s="44">
        <f t="shared" si="4"/>
        <v>45883</v>
      </c>
      <c r="I35" s="44">
        <f t="shared" si="2"/>
        <v>45884</v>
      </c>
      <c r="J35" s="44">
        <f t="shared" si="1"/>
        <v>45908</v>
      </c>
      <c r="K35" s="6"/>
      <c r="L35" s="21">
        <f t="shared" si="3"/>
        <v>45884</v>
      </c>
      <c r="T35" s="21">
        <v>45879</v>
      </c>
      <c r="U35" s="21">
        <v>45885</v>
      </c>
      <c r="V35" s="22">
        <v>19</v>
      </c>
    </row>
    <row r="36" spans="1:22" ht="19.5" customHeight="1" thickBot="1" x14ac:dyDescent="0.3">
      <c r="A36" s="1">
        <v>8</v>
      </c>
      <c r="B36" s="39" t="s">
        <v>46</v>
      </c>
      <c r="C36" s="40">
        <v>20</v>
      </c>
      <c r="D36" s="41">
        <f t="shared" si="4"/>
        <v>45887</v>
      </c>
      <c r="E36" s="41">
        <f t="shared" si="4"/>
        <v>45888</v>
      </c>
      <c r="F36" s="41">
        <f t="shared" si="4"/>
        <v>45889</v>
      </c>
      <c r="G36" s="41">
        <f t="shared" si="4"/>
        <v>45890</v>
      </c>
      <c r="H36" s="41">
        <f t="shared" si="4"/>
        <v>45890</v>
      </c>
      <c r="I36" s="41">
        <f t="shared" si="2"/>
        <v>45891</v>
      </c>
      <c r="J36" s="41">
        <f t="shared" si="1"/>
        <v>45908</v>
      </c>
      <c r="K36" s="6"/>
      <c r="L36" s="21">
        <f t="shared" si="3"/>
        <v>45891</v>
      </c>
      <c r="T36" s="21">
        <v>45886</v>
      </c>
      <c r="U36" s="21">
        <v>45892</v>
      </c>
      <c r="V36" s="23">
        <v>20</v>
      </c>
    </row>
    <row r="37" spans="1:22" ht="19.5" customHeight="1" thickBot="1" x14ac:dyDescent="0.3">
      <c r="A37" s="1">
        <v>8</v>
      </c>
      <c r="B37" s="39" t="s">
        <v>46</v>
      </c>
      <c r="C37" s="40">
        <v>21</v>
      </c>
      <c r="D37" s="41">
        <f t="shared" ref="D37:H46" si="5">WORKDAY($I37,D$14,BankHols)</f>
        <v>45891</v>
      </c>
      <c r="E37" s="41">
        <f t="shared" si="5"/>
        <v>45895</v>
      </c>
      <c r="F37" s="41">
        <f t="shared" si="5"/>
        <v>45896</v>
      </c>
      <c r="G37" s="41">
        <f t="shared" si="5"/>
        <v>45897</v>
      </c>
      <c r="H37" s="41">
        <f t="shared" si="5"/>
        <v>45897</v>
      </c>
      <c r="I37" s="41">
        <f t="shared" si="2"/>
        <v>45898</v>
      </c>
      <c r="J37" s="41">
        <f t="shared" si="1"/>
        <v>45908</v>
      </c>
      <c r="K37" s="6"/>
      <c r="L37" s="21">
        <f t="shared" si="3"/>
        <v>45898</v>
      </c>
      <c r="T37" s="21">
        <v>45893</v>
      </c>
      <c r="U37" s="21">
        <v>45899</v>
      </c>
      <c r="V37" s="22">
        <v>21</v>
      </c>
    </row>
    <row r="38" spans="1:22" ht="19.5" customHeight="1" thickBot="1" x14ac:dyDescent="0.3">
      <c r="A38" s="1">
        <v>9</v>
      </c>
      <c r="B38" s="39" t="s">
        <v>47</v>
      </c>
      <c r="C38" s="40">
        <v>22</v>
      </c>
      <c r="D38" s="41">
        <f t="shared" si="5"/>
        <v>45901</v>
      </c>
      <c r="E38" s="41">
        <f t="shared" si="5"/>
        <v>45902</v>
      </c>
      <c r="F38" s="41">
        <f t="shared" si="5"/>
        <v>45903</v>
      </c>
      <c r="G38" s="41">
        <f t="shared" si="5"/>
        <v>45904</v>
      </c>
      <c r="H38" s="41">
        <f t="shared" si="5"/>
        <v>45904</v>
      </c>
      <c r="I38" s="41">
        <f t="shared" si="2"/>
        <v>45905</v>
      </c>
      <c r="J38" s="41">
        <f t="shared" si="1"/>
        <v>45908</v>
      </c>
      <c r="K38" s="6"/>
      <c r="L38" s="21">
        <f t="shared" si="3"/>
        <v>45905</v>
      </c>
      <c r="T38" s="21">
        <v>45900</v>
      </c>
      <c r="U38" s="21">
        <v>45906</v>
      </c>
      <c r="V38" s="23">
        <v>22</v>
      </c>
    </row>
    <row r="39" spans="1:22" ht="19.5" customHeight="1" thickBot="1" x14ac:dyDescent="0.3">
      <c r="A39" s="1">
        <v>9</v>
      </c>
      <c r="B39" s="39" t="s">
        <v>47</v>
      </c>
      <c r="C39" s="40">
        <v>23</v>
      </c>
      <c r="D39" s="41">
        <f t="shared" si="5"/>
        <v>45908</v>
      </c>
      <c r="E39" s="41">
        <f t="shared" si="5"/>
        <v>45909</v>
      </c>
      <c r="F39" s="41">
        <f t="shared" si="5"/>
        <v>45910</v>
      </c>
      <c r="G39" s="41">
        <f t="shared" si="5"/>
        <v>45911</v>
      </c>
      <c r="H39" s="41">
        <f t="shared" si="5"/>
        <v>45911</v>
      </c>
      <c r="I39" s="41">
        <f t="shared" si="2"/>
        <v>45912</v>
      </c>
      <c r="J39" s="41">
        <f t="shared" si="1"/>
        <v>45936</v>
      </c>
      <c r="K39" s="6"/>
      <c r="L39" s="21">
        <f t="shared" si="3"/>
        <v>45912</v>
      </c>
      <c r="T39" s="21">
        <v>45907</v>
      </c>
      <c r="U39" s="21">
        <v>45913</v>
      </c>
      <c r="V39" s="22">
        <v>23</v>
      </c>
    </row>
    <row r="40" spans="1:22" ht="19.5" customHeight="1" thickBot="1" x14ac:dyDescent="0.3">
      <c r="A40" s="1">
        <v>9</v>
      </c>
      <c r="B40" s="39" t="s">
        <v>47</v>
      </c>
      <c r="C40" s="40">
        <v>24</v>
      </c>
      <c r="D40" s="41">
        <f t="shared" si="5"/>
        <v>45915</v>
      </c>
      <c r="E40" s="41">
        <f t="shared" si="5"/>
        <v>45916</v>
      </c>
      <c r="F40" s="41">
        <f t="shared" si="5"/>
        <v>45917</v>
      </c>
      <c r="G40" s="41">
        <f t="shared" si="5"/>
        <v>45918</v>
      </c>
      <c r="H40" s="41">
        <f t="shared" si="5"/>
        <v>45918</v>
      </c>
      <c r="I40" s="41">
        <f t="shared" si="2"/>
        <v>45919</v>
      </c>
      <c r="J40" s="41">
        <f t="shared" si="1"/>
        <v>45936</v>
      </c>
      <c r="K40" s="6"/>
      <c r="L40" s="21">
        <f t="shared" si="3"/>
        <v>45919</v>
      </c>
      <c r="T40" s="21">
        <v>45914</v>
      </c>
      <c r="U40" s="21">
        <v>45920</v>
      </c>
      <c r="V40" s="23">
        <v>24</v>
      </c>
    </row>
    <row r="41" spans="1:22" ht="19.5" customHeight="1" thickBot="1" x14ac:dyDescent="0.3">
      <c r="A41" s="1">
        <v>9</v>
      </c>
      <c r="B41" s="39" t="s">
        <v>47</v>
      </c>
      <c r="C41" s="40">
        <v>25</v>
      </c>
      <c r="D41" s="41">
        <f t="shared" si="5"/>
        <v>45922</v>
      </c>
      <c r="E41" s="41">
        <f t="shared" si="5"/>
        <v>45923</v>
      </c>
      <c r="F41" s="41">
        <f t="shared" si="5"/>
        <v>45924</v>
      </c>
      <c r="G41" s="41">
        <f t="shared" si="5"/>
        <v>45925</v>
      </c>
      <c r="H41" s="41">
        <f t="shared" si="5"/>
        <v>45925</v>
      </c>
      <c r="I41" s="41">
        <f t="shared" si="2"/>
        <v>45926</v>
      </c>
      <c r="J41" s="41">
        <f t="shared" si="1"/>
        <v>45936</v>
      </c>
      <c r="K41" s="6"/>
      <c r="L41" s="21">
        <f t="shared" si="3"/>
        <v>45926</v>
      </c>
      <c r="T41" s="21">
        <v>45921</v>
      </c>
      <c r="U41" s="21">
        <v>45927</v>
      </c>
      <c r="V41" s="22">
        <v>25</v>
      </c>
    </row>
    <row r="42" spans="1:22" ht="19.5" customHeight="1" thickBot="1" x14ac:dyDescent="0.3">
      <c r="A42" s="1">
        <v>9</v>
      </c>
      <c r="B42" s="39" t="s">
        <v>47</v>
      </c>
      <c r="C42" s="40">
        <v>26</v>
      </c>
      <c r="D42" s="41">
        <f t="shared" si="5"/>
        <v>45929</v>
      </c>
      <c r="E42" s="41">
        <f t="shared" si="5"/>
        <v>45930</v>
      </c>
      <c r="F42" s="41">
        <f t="shared" si="5"/>
        <v>45931</v>
      </c>
      <c r="G42" s="41">
        <f t="shared" si="5"/>
        <v>45932</v>
      </c>
      <c r="H42" s="41">
        <f t="shared" si="5"/>
        <v>45932</v>
      </c>
      <c r="I42" s="41">
        <f t="shared" si="2"/>
        <v>45933</v>
      </c>
      <c r="J42" s="41">
        <f t="shared" si="1"/>
        <v>45936</v>
      </c>
      <c r="K42" s="6"/>
      <c r="L42" s="21">
        <f t="shared" si="3"/>
        <v>45933</v>
      </c>
      <c r="T42" s="21">
        <v>45928</v>
      </c>
      <c r="U42" s="21">
        <v>45934</v>
      </c>
      <c r="V42" s="23">
        <v>26</v>
      </c>
    </row>
    <row r="43" spans="1:22" ht="19.5" customHeight="1" thickBot="1" x14ac:dyDescent="0.3">
      <c r="A43" s="1">
        <v>10</v>
      </c>
      <c r="B43" s="39" t="s">
        <v>48</v>
      </c>
      <c r="C43" s="40">
        <v>27</v>
      </c>
      <c r="D43" s="41">
        <f t="shared" si="5"/>
        <v>45936</v>
      </c>
      <c r="E43" s="41">
        <f t="shared" si="5"/>
        <v>45937</v>
      </c>
      <c r="F43" s="41">
        <f t="shared" si="5"/>
        <v>45938</v>
      </c>
      <c r="G43" s="41">
        <f t="shared" si="5"/>
        <v>45939</v>
      </c>
      <c r="H43" s="41">
        <f t="shared" si="5"/>
        <v>45939</v>
      </c>
      <c r="I43" s="41">
        <f t="shared" si="2"/>
        <v>45940</v>
      </c>
      <c r="J43" s="41">
        <f t="shared" si="1"/>
        <v>45967</v>
      </c>
      <c r="K43" s="6"/>
      <c r="L43" s="21">
        <f t="shared" si="3"/>
        <v>45940</v>
      </c>
      <c r="T43" s="21">
        <v>45935</v>
      </c>
      <c r="U43" s="21">
        <v>45941</v>
      </c>
      <c r="V43" s="22">
        <v>27</v>
      </c>
    </row>
    <row r="44" spans="1:22" ht="19.5" customHeight="1" thickBot="1" x14ac:dyDescent="0.3">
      <c r="A44" s="1">
        <v>10</v>
      </c>
      <c r="B44" s="39" t="s">
        <v>48</v>
      </c>
      <c r="C44" s="40">
        <v>28</v>
      </c>
      <c r="D44" s="41">
        <f t="shared" si="5"/>
        <v>45943</v>
      </c>
      <c r="E44" s="41">
        <f t="shared" si="5"/>
        <v>45944</v>
      </c>
      <c r="F44" s="41">
        <f t="shared" si="5"/>
        <v>45945</v>
      </c>
      <c r="G44" s="41">
        <f t="shared" si="5"/>
        <v>45946</v>
      </c>
      <c r="H44" s="41">
        <f t="shared" si="5"/>
        <v>45946</v>
      </c>
      <c r="I44" s="41">
        <f t="shared" si="2"/>
        <v>45947</v>
      </c>
      <c r="J44" s="41">
        <f t="shared" si="1"/>
        <v>45967</v>
      </c>
      <c r="K44" s="6"/>
      <c r="L44" s="21">
        <f t="shared" si="3"/>
        <v>45947</v>
      </c>
      <c r="T44" s="21">
        <v>45942</v>
      </c>
      <c r="U44" s="21">
        <v>45948</v>
      </c>
      <c r="V44" s="23">
        <v>28</v>
      </c>
    </row>
    <row r="45" spans="1:22" ht="19.5" customHeight="1" thickBot="1" x14ac:dyDescent="0.3">
      <c r="A45" s="1">
        <v>10</v>
      </c>
      <c r="B45" s="39" t="s">
        <v>48</v>
      </c>
      <c r="C45" s="40">
        <v>29</v>
      </c>
      <c r="D45" s="41">
        <f t="shared" si="5"/>
        <v>45950</v>
      </c>
      <c r="E45" s="41">
        <f t="shared" si="5"/>
        <v>45951</v>
      </c>
      <c r="F45" s="41">
        <f t="shared" si="5"/>
        <v>45952</v>
      </c>
      <c r="G45" s="41">
        <f t="shared" si="5"/>
        <v>45953</v>
      </c>
      <c r="H45" s="41">
        <f t="shared" si="5"/>
        <v>45953</v>
      </c>
      <c r="I45" s="41">
        <f t="shared" si="2"/>
        <v>45954</v>
      </c>
      <c r="J45" s="41">
        <f t="shared" si="1"/>
        <v>45967</v>
      </c>
      <c r="K45" s="6"/>
      <c r="L45" s="21">
        <f t="shared" si="3"/>
        <v>45954</v>
      </c>
      <c r="T45" s="21">
        <v>45949</v>
      </c>
      <c r="U45" s="21">
        <v>45955</v>
      </c>
      <c r="V45" s="22">
        <v>29</v>
      </c>
    </row>
    <row r="46" spans="1:22" ht="19.5" customHeight="1" thickBot="1" x14ac:dyDescent="0.3">
      <c r="A46" s="1">
        <v>10</v>
      </c>
      <c r="B46" s="39" t="s">
        <v>48</v>
      </c>
      <c r="C46" s="40">
        <v>30</v>
      </c>
      <c r="D46" s="41">
        <f t="shared" si="5"/>
        <v>45957</v>
      </c>
      <c r="E46" s="41">
        <f t="shared" si="5"/>
        <v>45958</v>
      </c>
      <c r="F46" s="41">
        <f t="shared" si="5"/>
        <v>45959</v>
      </c>
      <c r="G46" s="41">
        <f t="shared" si="5"/>
        <v>45960</v>
      </c>
      <c r="H46" s="41">
        <f t="shared" si="5"/>
        <v>45960</v>
      </c>
      <c r="I46" s="41">
        <f t="shared" si="2"/>
        <v>45961</v>
      </c>
      <c r="J46" s="41">
        <f t="shared" si="1"/>
        <v>45967</v>
      </c>
      <c r="K46" s="6"/>
      <c r="L46" s="21">
        <f t="shared" si="3"/>
        <v>45961</v>
      </c>
      <c r="T46" s="21">
        <v>45956</v>
      </c>
      <c r="U46" s="21">
        <v>45962</v>
      </c>
      <c r="V46" s="23">
        <v>30</v>
      </c>
    </row>
    <row r="47" spans="1:22" ht="19.5" customHeight="1" thickBot="1" x14ac:dyDescent="0.3">
      <c r="A47" s="1">
        <v>11</v>
      </c>
      <c r="B47" s="39" t="s">
        <v>49</v>
      </c>
      <c r="C47" s="40">
        <v>31</v>
      </c>
      <c r="D47" s="41">
        <f t="shared" ref="D47:H56" si="6">WORKDAY($I47,D$14,BankHols)</f>
        <v>45964</v>
      </c>
      <c r="E47" s="41">
        <f t="shared" si="6"/>
        <v>45965</v>
      </c>
      <c r="F47" s="41">
        <f t="shared" si="6"/>
        <v>45966</v>
      </c>
      <c r="G47" s="41">
        <f t="shared" si="6"/>
        <v>45967</v>
      </c>
      <c r="H47" s="41">
        <f t="shared" si="6"/>
        <v>45967</v>
      </c>
      <c r="I47" s="41">
        <f t="shared" si="2"/>
        <v>45968</v>
      </c>
      <c r="J47" s="41">
        <f t="shared" si="1"/>
        <v>45999</v>
      </c>
      <c r="K47" s="6"/>
      <c r="L47" s="21">
        <f t="shared" si="3"/>
        <v>45968</v>
      </c>
      <c r="T47" s="21">
        <v>45963</v>
      </c>
      <c r="U47" s="21">
        <v>45969</v>
      </c>
      <c r="V47" s="22">
        <v>31</v>
      </c>
    </row>
    <row r="48" spans="1:22" ht="19.5" customHeight="1" thickBot="1" x14ac:dyDescent="0.3">
      <c r="A48" s="1">
        <v>11</v>
      </c>
      <c r="B48" s="39" t="s">
        <v>49</v>
      </c>
      <c r="C48" s="40">
        <v>32</v>
      </c>
      <c r="D48" s="41">
        <f t="shared" si="6"/>
        <v>45971</v>
      </c>
      <c r="E48" s="41">
        <f t="shared" si="6"/>
        <v>45972</v>
      </c>
      <c r="F48" s="41">
        <f t="shared" si="6"/>
        <v>45973</v>
      </c>
      <c r="G48" s="41">
        <f t="shared" si="6"/>
        <v>45974</v>
      </c>
      <c r="H48" s="41">
        <f t="shared" si="6"/>
        <v>45974</v>
      </c>
      <c r="I48" s="41">
        <f t="shared" si="2"/>
        <v>45975</v>
      </c>
      <c r="J48" s="41">
        <f t="shared" si="1"/>
        <v>45999</v>
      </c>
      <c r="K48" s="6"/>
      <c r="L48" s="21">
        <f t="shared" si="3"/>
        <v>45975</v>
      </c>
      <c r="T48" s="21">
        <v>45970</v>
      </c>
      <c r="U48" s="21">
        <v>45976</v>
      </c>
      <c r="V48" s="23">
        <v>32</v>
      </c>
    </row>
    <row r="49" spans="1:22" ht="19.5" customHeight="1" thickBot="1" x14ac:dyDescent="0.3">
      <c r="A49" s="1">
        <v>11</v>
      </c>
      <c r="B49" s="39" t="s">
        <v>49</v>
      </c>
      <c r="C49" s="40">
        <v>33</v>
      </c>
      <c r="D49" s="41">
        <f t="shared" si="6"/>
        <v>45978</v>
      </c>
      <c r="E49" s="41">
        <f t="shared" si="6"/>
        <v>45979</v>
      </c>
      <c r="F49" s="41">
        <f t="shared" si="6"/>
        <v>45980</v>
      </c>
      <c r="G49" s="41">
        <f t="shared" si="6"/>
        <v>45981</v>
      </c>
      <c r="H49" s="41">
        <f t="shared" si="6"/>
        <v>45981</v>
      </c>
      <c r="I49" s="41">
        <f t="shared" ref="I49:I68" si="7">WORKDAY(L49+1,-1,BankHols)</f>
        <v>45982</v>
      </c>
      <c r="J49" s="41">
        <f t="shared" ref="J49:J68" si="8">IF(DAY(I49)&lt;6,WORKDAY(DATE(YEAR(I49),MONTH(I49),6)-1,1,BankHols),WORKDAY(DATE(YEAR(I49),MONTH(I49)+1,6)-1,1,BankHols))</f>
        <v>45999</v>
      </c>
      <c r="K49" s="6"/>
      <c r="L49" s="21">
        <f t="shared" ref="L49:L68" si="9">T49+VLOOKUP(PayDay,DaysOffset,2,FALSE)</f>
        <v>45982</v>
      </c>
      <c r="T49" s="21">
        <v>45977</v>
      </c>
      <c r="U49" s="21">
        <v>45983</v>
      </c>
      <c r="V49" s="22">
        <v>33</v>
      </c>
    </row>
    <row r="50" spans="1:22" ht="19.5" customHeight="1" thickBot="1" x14ac:dyDescent="0.3">
      <c r="A50" s="1">
        <v>11</v>
      </c>
      <c r="B50" s="39" t="s">
        <v>49</v>
      </c>
      <c r="C50" s="40">
        <v>34</v>
      </c>
      <c r="D50" s="41">
        <f t="shared" si="6"/>
        <v>45985</v>
      </c>
      <c r="E50" s="41">
        <f t="shared" si="6"/>
        <v>45986</v>
      </c>
      <c r="F50" s="41">
        <f t="shared" si="6"/>
        <v>45987</v>
      </c>
      <c r="G50" s="41">
        <f t="shared" si="6"/>
        <v>45988</v>
      </c>
      <c r="H50" s="41">
        <f t="shared" si="6"/>
        <v>45988</v>
      </c>
      <c r="I50" s="41">
        <f t="shared" si="7"/>
        <v>45989</v>
      </c>
      <c r="J50" s="41">
        <f t="shared" si="8"/>
        <v>45999</v>
      </c>
      <c r="K50" s="6"/>
      <c r="L50" s="21">
        <f t="shared" si="9"/>
        <v>45989</v>
      </c>
      <c r="T50" s="21">
        <v>45984</v>
      </c>
      <c r="U50" s="21">
        <v>45990</v>
      </c>
      <c r="V50" s="23">
        <v>34</v>
      </c>
    </row>
    <row r="51" spans="1:22" ht="19.5" customHeight="1" thickBot="1" x14ac:dyDescent="0.3">
      <c r="A51" s="1">
        <v>12</v>
      </c>
      <c r="B51" s="42" t="s">
        <v>50</v>
      </c>
      <c r="C51" s="43">
        <v>35</v>
      </c>
      <c r="D51" s="44">
        <f t="shared" si="6"/>
        <v>45992</v>
      </c>
      <c r="E51" s="44">
        <f t="shared" si="6"/>
        <v>45993</v>
      </c>
      <c r="F51" s="44">
        <f t="shared" si="6"/>
        <v>45994</v>
      </c>
      <c r="G51" s="44">
        <f t="shared" si="6"/>
        <v>45995</v>
      </c>
      <c r="H51" s="44">
        <f t="shared" si="6"/>
        <v>45995</v>
      </c>
      <c r="I51" s="44">
        <f t="shared" si="7"/>
        <v>45996</v>
      </c>
      <c r="J51" s="44">
        <f t="shared" si="8"/>
        <v>45999</v>
      </c>
      <c r="K51" s="6"/>
      <c r="L51" s="21">
        <f t="shared" si="9"/>
        <v>45996</v>
      </c>
      <c r="T51" s="21">
        <v>45991</v>
      </c>
      <c r="U51" s="21">
        <v>45997</v>
      </c>
      <c r="V51" s="22">
        <v>35</v>
      </c>
    </row>
    <row r="52" spans="1:22" ht="19.5" customHeight="1" thickBot="1" x14ac:dyDescent="0.3">
      <c r="A52" s="1">
        <v>12</v>
      </c>
      <c r="B52" s="39" t="s">
        <v>50</v>
      </c>
      <c r="C52" s="40">
        <v>36</v>
      </c>
      <c r="D52" s="41">
        <f t="shared" si="6"/>
        <v>45999</v>
      </c>
      <c r="E52" s="41">
        <f t="shared" si="6"/>
        <v>46000</v>
      </c>
      <c r="F52" s="41">
        <f t="shared" si="6"/>
        <v>46001</v>
      </c>
      <c r="G52" s="41">
        <f t="shared" si="6"/>
        <v>46002</v>
      </c>
      <c r="H52" s="41">
        <f t="shared" si="6"/>
        <v>46002</v>
      </c>
      <c r="I52" s="41">
        <f t="shared" si="7"/>
        <v>46003</v>
      </c>
      <c r="J52" s="41">
        <f t="shared" si="8"/>
        <v>46028</v>
      </c>
      <c r="K52" s="6"/>
      <c r="L52" s="21">
        <f t="shared" si="9"/>
        <v>46003</v>
      </c>
      <c r="T52" s="21">
        <v>45998</v>
      </c>
      <c r="U52" s="21">
        <v>46004</v>
      </c>
      <c r="V52" s="23">
        <v>36</v>
      </c>
    </row>
    <row r="53" spans="1:22" ht="19.5" customHeight="1" thickBot="1" x14ac:dyDescent="0.3">
      <c r="A53" s="1">
        <v>12</v>
      </c>
      <c r="B53" s="39" t="s">
        <v>50</v>
      </c>
      <c r="C53" s="40">
        <v>37</v>
      </c>
      <c r="D53" s="41">
        <f t="shared" si="6"/>
        <v>46006</v>
      </c>
      <c r="E53" s="41">
        <f t="shared" si="6"/>
        <v>46007</v>
      </c>
      <c r="F53" s="41">
        <f t="shared" si="6"/>
        <v>46008</v>
      </c>
      <c r="G53" s="41">
        <f t="shared" si="6"/>
        <v>46009</v>
      </c>
      <c r="H53" s="41">
        <f t="shared" si="6"/>
        <v>46009</v>
      </c>
      <c r="I53" s="41">
        <f t="shared" si="7"/>
        <v>46010</v>
      </c>
      <c r="J53" s="41">
        <f t="shared" si="8"/>
        <v>46028</v>
      </c>
      <c r="K53" s="6"/>
      <c r="L53" s="21">
        <f t="shared" si="9"/>
        <v>46010</v>
      </c>
      <c r="T53" s="21">
        <v>46005</v>
      </c>
      <c r="U53" s="21">
        <v>46011</v>
      </c>
      <c r="V53" s="22">
        <v>37</v>
      </c>
    </row>
    <row r="54" spans="1:22" ht="19.5" customHeight="1" thickBot="1" x14ac:dyDescent="0.3">
      <c r="A54" s="1">
        <v>12</v>
      </c>
      <c r="B54" s="39" t="s">
        <v>50</v>
      </c>
      <c r="C54" s="40">
        <v>38</v>
      </c>
      <c r="D54" s="41">
        <f t="shared" si="6"/>
        <v>46009</v>
      </c>
      <c r="E54" s="41">
        <f t="shared" si="6"/>
        <v>46010</v>
      </c>
      <c r="F54" s="41">
        <f t="shared" si="6"/>
        <v>46013</v>
      </c>
      <c r="G54" s="41">
        <f t="shared" si="6"/>
        <v>46014</v>
      </c>
      <c r="H54" s="41">
        <f t="shared" si="6"/>
        <v>46014</v>
      </c>
      <c r="I54" s="41">
        <f t="shared" si="7"/>
        <v>46015</v>
      </c>
      <c r="J54" s="41">
        <f t="shared" si="8"/>
        <v>46028</v>
      </c>
      <c r="K54" s="6"/>
      <c r="L54" s="21">
        <f t="shared" si="9"/>
        <v>46017</v>
      </c>
      <c r="T54" s="21">
        <v>46012</v>
      </c>
      <c r="U54" s="21">
        <v>46018</v>
      </c>
      <c r="V54" s="23">
        <v>38</v>
      </c>
    </row>
    <row r="55" spans="1:22" ht="19.5" customHeight="1" thickBot="1" x14ac:dyDescent="0.3">
      <c r="A55" s="1">
        <v>12</v>
      </c>
      <c r="B55" s="39" t="s">
        <v>50</v>
      </c>
      <c r="C55" s="40">
        <v>39</v>
      </c>
      <c r="D55" s="41">
        <f t="shared" si="6"/>
        <v>46015</v>
      </c>
      <c r="E55" s="41">
        <f t="shared" si="6"/>
        <v>46020</v>
      </c>
      <c r="F55" s="41">
        <f t="shared" si="6"/>
        <v>46021</v>
      </c>
      <c r="G55" s="41">
        <f t="shared" si="6"/>
        <v>46022</v>
      </c>
      <c r="H55" s="41">
        <f t="shared" si="6"/>
        <v>46022</v>
      </c>
      <c r="I55" s="41">
        <f t="shared" si="7"/>
        <v>46024</v>
      </c>
      <c r="J55" s="41">
        <f t="shared" si="8"/>
        <v>46028</v>
      </c>
      <c r="K55" s="6"/>
      <c r="L55" s="21">
        <f t="shared" si="9"/>
        <v>46024</v>
      </c>
      <c r="T55" s="21">
        <v>46019</v>
      </c>
      <c r="U55" s="21">
        <v>46025</v>
      </c>
      <c r="V55" s="22">
        <v>39</v>
      </c>
    </row>
    <row r="56" spans="1:22" ht="19.5" customHeight="1" thickBot="1" x14ac:dyDescent="0.3">
      <c r="A56" s="1">
        <v>13</v>
      </c>
      <c r="B56" s="39" t="s">
        <v>51</v>
      </c>
      <c r="C56" s="40">
        <v>40</v>
      </c>
      <c r="D56" s="41">
        <f t="shared" si="6"/>
        <v>46027</v>
      </c>
      <c r="E56" s="41">
        <f t="shared" si="6"/>
        <v>46028</v>
      </c>
      <c r="F56" s="41">
        <f t="shared" si="6"/>
        <v>46029</v>
      </c>
      <c r="G56" s="41">
        <f t="shared" si="6"/>
        <v>46030</v>
      </c>
      <c r="H56" s="41">
        <f t="shared" si="6"/>
        <v>46030</v>
      </c>
      <c r="I56" s="41">
        <f t="shared" si="7"/>
        <v>46031</v>
      </c>
      <c r="J56" s="41">
        <f t="shared" si="8"/>
        <v>46059</v>
      </c>
      <c r="K56" s="6"/>
      <c r="L56" s="21">
        <f t="shared" si="9"/>
        <v>46031</v>
      </c>
      <c r="T56" s="21">
        <v>46026</v>
      </c>
      <c r="U56" s="21">
        <v>46032</v>
      </c>
      <c r="V56" s="23">
        <v>40</v>
      </c>
    </row>
    <row r="57" spans="1:22" ht="19.5" customHeight="1" thickBot="1" x14ac:dyDescent="0.3">
      <c r="A57" s="1">
        <v>13</v>
      </c>
      <c r="B57" s="39" t="s">
        <v>51</v>
      </c>
      <c r="C57" s="40">
        <v>41</v>
      </c>
      <c r="D57" s="41">
        <f t="shared" ref="D57:H68" si="10">WORKDAY($I57,D$14,BankHols)</f>
        <v>46034</v>
      </c>
      <c r="E57" s="41">
        <f t="shared" si="10"/>
        <v>46035</v>
      </c>
      <c r="F57" s="41">
        <f t="shared" si="10"/>
        <v>46036</v>
      </c>
      <c r="G57" s="41">
        <f t="shared" si="10"/>
        <v>46037</v>
      </c>
      <c r="H57" s="41">
        <f t="shared" si="10"/>
        <v>46037</v>
      </c>
      <c r="I57" s="41">
        <f t="shared" si="7"/>
        <v>46038</v>
      </c>
      <c r="J57" s="41">
        <f t="shared" si="8"/>
        <v>46059</v>
      </c>
      <c r="K57" s="6"/>
      <c r="L57" s="21">
        <f t="shared" si="9"/>
        <v>46038</v>
      </c>
      <c r="T57" s="21">
        <v>46033</v>
      </c>
      <c r="U57" s="21">
        <v>46039</v>
      </c>
      <c r="V57" s="22">
        <v>41</v>
      </c>
    </row>
    <row r="58" spans="1:22" ht="19.5" customHeight="1" thickBot="1" x14ac:dyDescent="0.3">
      <c r="A58" s="1">
        <v>13</v>
      </c>
      <c r="B58" s="39" t="s">
        <v>51</v>
      </c>
      <c r="C58" s="40">
        <v>42</v>
      </c>
      <c r="D58" s="41">
        <f t="shared" si="10"/>
        <v>46041</v>
      </c>
      <c r="E58" s="41">
        <f t="shared" si="10"/>
        <v>46042</v>
      </c>
      <c r="F58" s="41">
        <f t="shared" si="10"/>
        <v>46043</v>
      </c>
      <c r="G58" s="41">
        <f t="shared" si="10"/>
        <v>46044</v>
      </c>
      <c r="H58" s="41">
        <f t="shared" si="10"/>
        <v>46044</v>
      </c>
      <c r="I58" s="41">
        <f t="shared" si="7"/>
        <v>46045</v>
      </c>
      <c r="J58" s="41">
        <f t="shared" si="8"/>
        <v>46059</v>
      </c>
      <c r="K58" s="6"/>
      <c r="L58" s="21">
        <f t="shared" si="9"/>
        <v>46045</v>
      </c>
      <c r="T58" s="21">
        <v>46040</v>
      </c>
      <c r="U58" s="21">
        <v>46046</v>
      </c>
      <c r="V58" s="23">
        <v>42</v>
      </c>
    </row>
    <row r="59" spans="1:22" ht="19.5" customHeight="1" thickBot="1" x14ac:dyDescent="0.3">
      <c r="A59" s="1">
        <v>13</v>
      </c>
      <c r="B59" s="39" t="s">
        <v>51</v>
      </c>
      <c r="C59" s="40">
        <v>43</v>
      </c>
      <c r="D59" s="41">
        <f t="shared" si="10"/>
        <v>46048</v>
      </c>
      <c r="E59" s="41">
        <f t="shared" si="10"/>
        <v>46049</v>
      </c>
      <c r="F59" s="41">
        <f t="shared" si="10"/>
        <v>46050</v>
      </c>
      <c r="G59" s="41">
        <f t="shared" si="10"/>
        <v>46051</v>
      </c>
      <c r="H59" s="41">
        <f t="shared" si="10"/>
        <v>46051</v>
      </c>
      <c r="I59" s="41">
        <f t="shared" si="7"/>
        <v>46052</v>
      </c>
      <c r="J59" s="41">
        <f t="shared" si="8"/>
        <v>46059</v>
      </c>
      <c r="K59" s="6"/>
      <c r="L59" s="21">
        <f t="shared" si="9"/>
        <v>46052</v>
      </c>
      <c r="T59" s="21">
        <v>46047</v>
      </c>
      <c r="U59" s="21">
        <v>46053</v>
      </c>
      <c r="V59" s="22">
        <v>43</v>
      </c>
    </row>
    <row r="60" spans="1:22" ht="19.5" customHeight="1" thickBot="1" x14ac:dyDescent="0.3">
      <c r="A60" s="1">
        <v>14</v>
      </c>
      <c r="B60" s="39" t="s">
        <v>52</v>
      </c>
      <c r="C60" s="40">
        <v>44</v>
      </c>
      <c r="D60" s="41">
        <f t="shared" si="10"/>
        <v>46055</v>
      </c>
      <c r="E60" s="41">
        <f t="shared" si="10"/>
        <v>46056</v>
      </c>
      <c r="F60" s="41">
        <f t="shared" si="10"/>
        <v>46057</v>
      </c>
      <c r="G60" s="41">
        <f t="shared" si="10"/>
        <v>46058</v>
      </c>
      <c r="H60" s="41">
        <f t="shared" si="10"/>
        <v>46058</v>
      </c>
      <c r="I60" s="41">
        <f t="shared" si="7"/>
        <v>46059</v>
      </c>
      <c r="J60" s="41">
        <f t="shared" si="8"/>
        <v>46087</v>
      </c>
      <c r="K60" s="6"/>
      <c r="L60" s="21">
        <f t="shared" si="9"/>
        <v>46059</v>
      </c>
      <c r="T60" s="21">
        <v>46054</v>
      </c>
      <c r="U60" s="21">
        <v>46060</v>
      </c>
      <c r="V60" s="23">
        <v>44</v>
      </c>
    </row>
    <row r="61" spans="1:22" ht="19.5" customHeight="1" thickBot="1" x14ac:dyDescent="0.3">
      <c r="A61" s="1">
        <v>14</v>
      </c>
      <c r="B61" s="39" t="s">
        <v>52</v>
      </c>
      <c r="C61" s="40">
        <v>45</v>
      </c>
      <c r="D61" s="41">
        <f t="shared" si="10"/>
        <v>46062</v>
      </c>
      <c r="E61" s="41">
        <f t="shared" si="10"/>
        <v>46063</v>
      </c>
      <c r="F61" s="41">
        <f t="shared" si="10"/>
        <v>46064</v>
      </c>
      <c r="G61" s="41">
        <f t="shared" si="10"/>
        <v>46065</v>
      </c>
      <c r="H61" s="41">
        <f t="shared" si="10"/>
        <v>46065</v>
      </c>
      <c r="I61" s="41">
        <f t="shared" si="7"/>
        <v>46066</v>
      </c>
      <c r="J61" s="41">
        <f t="shared" si="8"/>
        <v>46087</v>
      </c>
      <c r="K61" s="6"/>
      <c r="L61" s="21">
        <f t="shared" si="9"/>
        <v>46066</v>
      </c>
      <c r="T61" s="21">
        <v>46061</v>
      </c>
      <c r="U61" s="21">
        <v>46067</v>
      </c>
      <c r="V61" s="22">
        <v>45</v>
      </c>
    </row>
    <row r="62" spans="1:22" ht="19.5" customHeight="1" thickBot="1" x14ac:dyDescent="0.3">
      <c r="A62" s="1">
        <v>14</v>
      </c>
      <c r="B62" s="39" t="s">
        <v>52</v>
      </c>
      <c r="C62" s="40">
        <v>46</v>
      </c>
      <c r="D62" s="41">
        <f t="shared" si="10"/>
        <v>46069</v>
      </c>
      <c r="E62" s="41">
        <f t="shared" si="10"/>
        <v>46070</v>
      </c>
      <c r="F62" s="41">
        <f t="shared" si="10"/>
        <v>46071</v>
      </c>
      <c r="G62" s="41">
        <f t="shared" si="10"/>
        <v>46072</v>
      </c>
      <c r="H62" s="41">
        <f t="shared" si="10"/>
        <v>46072</v>
      </c>
      <c r="I62" s="41">
        <f t="shared" si="7"/>
        <v>46073</v>
      </c>
      <c r="J62" s="41">
        <f t="shared" si="8"/>
        <v>46087</v>
      </c>
      <c r="K62" s="6"/>
      <c r="L62" s="21">
        <f t="shared" si="9"/>
        <v>46073</v>
      </c>
      <c r="T62" s="21">
        <v>46068</v>
      </c>
      <c r="U62" s="21">
        <v>46074</v>
      </c>
      <c r="V62" s="23">
        <v>46</v>
      </c>
    </row>
    <row r="63" spans="1:22" ht="19.5" customHeight="1" thickBot="1" x14ac:dyDescent="0.3">
      <c r="A63" s="1">
        <v>14</v>
      </c>
      <c r="B63" s="39" t="s">
        <v>52</v>
      </c>
      <c r="C63" s="40">
        <v>47</v>
      </c>
      <c r="D63" s="41">
        <f t="shared" si="10"/>
        <v>46076</v>
      </c>
      <c r="E63" s="41">
        <f t="shared" si="10"/>
        <v>46077</v>
      </c>
      <c r="F63" s="41">
        <f t="shared" si="10"/>
        <v>46078</v>
      </c>
      <c r="G63" s="41">
        <f t="shared" si="10"/>
        <v>46079</v>
      </c>
      <c r="H63" s="41">
        <f t="shared" si="10"/>
        <v>46079</v>
      </c>
      <c r="I63" s="41">
        <f t="shared" si="7"/>
        <v>46080</v>
      </c>
      <c r="J63" s="41">
        <f t="shared" si="8"/>
        <v>46087</v>
      </c>
      <c r="K63" s="6"/>
      <c r="L63" s="21">
        <f t="shared" si="9"/>
        <v>46080</v>
      </c>
      <c r="T63" s="21">
        <v>46075</v>
      </c>
      <c r="U63" s="21">
        <v>46081</v>
      </c>
      <c r="V63" s="22">
        <v>47</v>
      </c>
    </row>
    <row r="64" spans="1:22" ht="19.5" customHeight="1" thickBot="1" x14ac:dyDescent="0.3">
      <c r="A64" s="1">
        <v>15</v>
      </c>
      <c r="B64" s="39" t="s">
        <v>53</v>
      </c>
      <c r="C64" s="40">
        <v>48</v>
      </c>
      <c r="D64" s="41">
        <f t="shared" si="10"/>
        <v>46083</v>
      </c>
      <c r="E64" s="41">
        <f t="shared" si="10"/>
        <v>46084</v>
      </c>
      <c r="F64" s="41">
        <f t="shared" si="10"/>
        <v>46085</v>
      </c>
      <c r="G64" s="41">
        <f t="shared" si="10"/>
        <v>46086</v>
      </c>
      <c r="H64" s="41">
        <f t="shared" si="10"/>
        <v>46086</v>
      </c>
      <c r="I64" s="41">
        <f t="shared" si="7"/>
        <v>46087</v>
      </c>
      <c r="J64" s="41">
        <f t="shared" si="8"/>
        <v>46119</v>
      </c>
      <c r="K64" s="6"/>
      <c r="L64" s="21">
        <f t="shared" si="9"/>
        <v>46087</v>
      </c>
      <c r="T64" s="21">
        <v>46082</v>
      </c>
      <c r="U64" s="21">
        <v>46088</v>
      </c>
      <c r="V64" s="23">
        <v>48</v>
      </c>
    </row>
    <row r="65" spans="1:22" ht="19.5" customHeight="1" thickBot="1" x14ac:dyDescent="0.3">
      <c r="A65" s="1">
        <v>15</v>
      </c>
      <c r="B65" s="39" t="s">
        <v>53</v>
      </c>
      <c r="C65" s="40">
        <v>49</v>
      </c>
      <c r="D65" s="41">
        <f t="shared" si="10"/>
        <v>46090</v>
      </c>
      <c r="E65" s="50">
        <f t="shared" si="10"/>
        <v>46091</v>
      </c>
      <c r="F65" s="50">
        <f t="shared" si="10"/>
        <v>46092</v>
      </c>
      <c r="G65" s="50">
        <f t="shared" si="10"/>
        <v>46093</v>
      </c>
      <c r="H65" s="50">
        <f t="shared" si="10"/>
        <v>46093</v>
      </c>
      <c r="I65" s="41">
        <f t="shared" si="7"/>
        <v>46094</v>
      </c>
      <c r="J65" s="41">
        <f t="shared" si="8"/>
        <v>46119</v>
      </c>
      <c r="K65" s="6"/>
      <c r="L65" s="21">
        <f t="shared" si="9"/>
        <v>46094</v>
      </c>
      <c r="T65" s="21">
        <v>46089</v>
      </c>
      <c r="U65" s="21">
        <v>46095</v>
      </c>
      <c r="V65" s="22">
        <v>49</v>
      </c>
    </row>
    <row r="66" spans="1:22" ht="19.5" customHeight="1" thickBot="1" x14ac:dyDescent="0.3">
      <c r="A66" s="1">
        <v>15</v>
      </c>
      <c r="B66" s="39" t="s">
        <v>53</v>
      </c>
      <c r="C66" s="40">
        <v>50</v>
      </c>
      <c r="D66" s="48">
        <f t="shared" si="10"/>
        <v>46097</v>
      </c>
      <c r="E66" s="41">
        <f t="shared" si="10"/>
        <v>46098</v>
      </c>
      <c r="F66" s="41">
        <f t="shared" si="10"/>
        <v>46099</v>
      </c>
      <c r="G66" s="41">
        <f t="shared" si="10"/>
        <v>46100</v>
      </c>
      <c r="H66" s="41">
        <f t="shared" si="10"/>
        <v>46100</v>
      </c>
      <c r="I66" s="49">
        <f t="shared" si="7"/>
        <v>46101</v>
      </c>
      <c r="J66" s="41">
        <f t="shared" si="8"/>
        <v>46119</v>
      </c>
      <c r="K66" s="6"/>
      <c r="L66" s="21">
        <f t="shared" si="9"/>
        <v>46101</v>
      </c>
      <c r="T66" s="21">
        <v>46096</v>
      </c>
      <c r="U66" s="21">
        <v>46102</v>
      </c>
      <c r="V66" s="23">
        <v>50</v>
      </c>
    </row>
    <row r="67" spans="1:22" ht="19.5" customHeight="1" thickBot="1" x14ac:dyDescent="0.3">
      <c r="A67" s="1">
        <v>15</v>
      </c>
      <c r="B67" s="39" t="s">
        <v>53</v>
      </c>
      <c r="C67" s="40">
        <v>51</v>
      </c>
      <c r="D67" s="48">
        <f t="shared" si="10"/>
        <v>46104</v>
      </c>
      <c r="E67" s="41">
        <f t="shared" si="10"/>
        <v>46105</v>
      </c>
      <c r="F67" s="41">
        <f t="shared" si="10"/>
        <v>46106</v>
      </c>
      <c r="G67" s="41">
        <f t="shared" si="10"/>
        <v>46107</v>
      </c>
      <c r="H67" s="41">
        <f t="shared" si="10"/>
        <v>46107</v>
      </c>
      <c r="I67" s="41">
        <f t="shared" si="7"/>
        <v>46108</v>
      </c>
      <c r="J67" s="41">
        <f t="shared" si="8"/>
        <v>46119</v>
      </c>
      <c r="K67" s="6"/>
      <c r="L67" s="21">
        <f t="shared" si="9"/>
        <v>46108</v>
      </c>
      <c r="T67" s="21">
        <v>46103</v>
      </c>
      <c r="U67" s="21">
        <v>46109</v>
      </c>
      <c r="V67" s="22">
        <v>51</v>
      </c>
    </row>
    <row r="68" spans="1:22" ht="19.5" customHeight="1" thickBot="1" x14ac:dyDescent="0.3">
      <c r="A68" s="1">
        <v>15</v>
      </c>
      <c r="B68" s="39" t="s">
        <v>53</v>
      </c>
      <c r="C68" s="40">
        <v>52</v>
      </c>
      <c r="D68" s="48">
        <f t="shared" si="10"/>
        <v>46108</v>
      </c>
      <c r="E68" s="41">
        <f t="shared" si="10"/>
        <v>46111</v>
      </c>
      <c r="F68" s="41">
        <f t="shared" si="10"/>
        <v>46112</v>
      </c>
      <c r="G68" s="41">
        <f t="shared" si="10"/>
        <v>46113</v>
      </c>
      <c r="H68" s="41">
        <f t="shared" si="10"/>
        <v>46113</v>
      </c>
      <c r="I68" s="41">
        <f t="shared" si="7"/>
        <v>46114</v>
      </c>
      <c r="J68" s="41">
        <f t="shared" si="8"/>
        <v>46119</v>
      </c>
      <c r="K68" s="6"/>
      <c r="L68" s="21">
        <f t="shared" si="9"/>
        <v>46115</v>
      </c>
      <c r="T68" s="21">
        <v>46110</v>
      </c>
      <c r="U68" s="21">
        <v>46116</v>
      </c>
      <c r="V68" s="23">
        <v>52</v>
      </c>
    </row>
    <row r="69" spans="1:22" ht="19.5" customHeight="1" x14ac:dyDescent="0.2">
      <c r="E69" s="9"/>
      <c r="F69" s="9"/>
      <c r="G69" s="9"/>
      <c r="H69" s="9"/>
      <c r="I69" s="9"/>
      <c r="J69" s="8"/>
      <c r="K69" s="6"/>
      <c r="T69" s="21"/>
      <c r="U69" s="21"/>
    </row>
    <row r="70" spans="1:22" ht="19.5" customHeight="1" x14ac:dyDescent="0.2">
      <c r="F70" s="34"/>
      <c r="G70" s="34"/>
      <c r="H70" s="34"/>
      <c r="I70" s="34"/>
      <c r="K70" s="6"/>
    </row>
    <row r="71" spans="1:22" ht="33" customHeight="1" x14ac:dyDescent="0.2">
      <c r="B71" s="78" t="s">
        <v>54</v>
      </c>
      <c r="C71" s="71" t="s">
        <v>55</v>
      </c>
      <c r="D71" s="71"/>
      <c r="E71" s="71"/>
      <c r="F71" s="71"/>
      <c r="G71" s="71"/>
      <c r="H71" s="71"/>
      <c r="I71" s="71"/>
    </row>
    <row r="72" spans="1:22" ht="33" customHeight="1" x14ac:dyDescent="0.2">
      <c r="B72" s="79"/>
      <c r="C72" s="71" t="s">
        <v>56</v>
      </c>
      <c r="D72" s="71"/>
      <c r="E72" s="71"/>
      <c r="F72" s="71"/>
      <c r="G72" s="71"/>
      <c r="H72" s="71"/>
      <c r="I72" s="71"/>
    </row>
    <row r="73" spans="1:22" ht="33" customHeight="1" x14ac:dyDescent="0.2">
      <c r="B73" s="79"/>
      <c r="C73" s="71" t="s">
        <v>57</v>
      </c>
      <c r="D73" s="71"/>
      <c r="E73" s="71"/>
      <c r="F73" s="71"/>
      <c r="G73" s="71"/>
      <c r="H73" s="71"/>
      <c r="I73" s="71"/>
    </row>
    <row r="74" spans="1:22" ht="33" customHeight="1" x14ac:dyDescent="0.2">
      <c r="B74" s="79"/>
      <c r="C74" s="71" t="s">
        <v>58</v>
      </c>
      <c r="D74" s="71"/>
      <c r="E74" s="71"/>
      <c r="F74" s="71"/>
      <c r="G74" s="71"/>
      <c r="H74" s="71"/>
      <c r="I74" s="71"/>
    </row>
    <row r="75" spans="1:22" ht="33" customHeight="1" x14ac:dyDescent="0.2">
      <c r="B75" s="79"/>
      <c r="C75" s="71" t="s">
        <v>59</v>
      </c>
      <c r="D75" s="71"/>
      <c r="E75" s="71"/>
      <c r="F75" s="71"/>
      <c r="G75" s="71"/>
      <c r="H75" s="71"/>
      <c r="I75" s="71"/>
    </row>
    <row r="76" spans="1:22" ht="45" customHeight="1" x14ac:dyDescent="0.2">
      <c r="B76" s="79"/>
      <c r="C76" s="72" t="s">
        <v>60</v>
      </c>
      <c r="D76" s="73"/>
      <c r="E76" s="73"/>
      <c r="F76" s="73"/>
      <c r="G76" s="73"/>
      <c r="H76" s="73"/>
      <c r="I76" s="74"/>
    </row>
    <row r="77" spans="1:22" ht="33" customHeight="1" x14ac:dyDescent="0.2">
      <c r="B77" s="79"/>
      <c r="C77" s="88" t="s">
        <v>61</v>
      </c>
      <c r="D77" s="88"/>
      <c r="E77" s="88"/>
      <c r="F77" s="88"/>
      <c r="G77" s="88"/>
      <c r="H77" s="88"/>
      <c r="I77" s="88"/>
    </row>
    <row r="78" spans="1:22" ht="38.450000000000003" customHeight="1" x14ac:dyDescent="0.2">
      <c r="B78" s="80"/>
      <c r="C78" s="75" t="str">
        <f>IF(J10="BACS", "", "** Customer To Transfer Funds Into The Modulr Faster Payments Account
No Later Than 10am")</f>
        <v/>
      </c>
      <c r="D78" s="76"/>
      <c r="E78" s="76"/>
      <c r="F78" s="76"/>
      <c r="G78" s="76"/>
      <c r="H78" s="76"/>
      <c r="I78" s="77"/>
      <c r="J78" s="59"/>
      <c r="K78" s="59"/>
    </row>
    <row r="79" spans="1:22" ht="18" x14ac:dyDescent="0.25">
      <c r="B79" s="18"/>
      <c r="D79" s="3"/>
      <c r="E79" s="3"/>
      <c r="F79" s="3"/>
      <c r="G79" s="3"/>
      <c r="H79" s="3"/>
      <c r="I79" s="3"/>
    </row>
    <row r="80" spans="1:22" ht="12.75" customHeight="1" x14ac:dyDescent="0.25">
      <c r="B80" s="18"/>
      <c r="D80" s="3"/>
      <c r="E80" s="3"/>
      <c r="F80" s="3"/>
      <c r="G80" s="3"/>
      <c r="H80" s="3"/>
      <c r="I80" s="3"/>
    </row>
    <row r="81" spans="2:5" ht="12.75" customHeight="1" x14ac:dyDescent="0.25">
      <c r="B81" s="18"/>
      <c r="D81" s="3"/>
      <c r="E81" s="3"/>
    </row>
  </sheetData>
  <sheetProtection algorithmName="SHA-512" hashValue="u+Rdg5awy/oQwk/lPDq3dtxWoqu7UdjVGnrFvg/8yuTRP0iDaqUfldtA41YQ2DL0Hz+qrUhLHVThnHz8H8n6Dw==" saltValue="BxIuzkb/lKvd5SIzL9YPaQ==" spinCount="100000" sheet="1" objects="1" scenarios="1"/>
  <autoFilter ref="T16:V68" xr:uid="{00000000-0001-0000-0000-000000000000}"/>
  <mergeCells count="16">
    <mergeCell ref="C78:I78"/>
    <mergeCell ref="B71:B78"/>
    <mergeCell ref="C8:F8"/>
    <mergeCell ref="T15:V15"/>
    <mergeCell ref="C71:I71"/>
    <mergeCell ref="C72:I72"/>
    <mergeCell ref="C73:I73"/>
    <mergeCell ref="C74:I74"/>
    <mergeCell ref="Q15:R15"/>
    <mergeCell ref="N17:O17"/>
    <mergeCell ref="C77:I77"/>
    <mergeCell ref="E3:G3"/>
    <mergeCell ref="E4:G4"/>
    <mergeCell ref="E5:G5"/>
    <mergeCell ref="C75:I75"/>
    <mergeCell ref="C76:I76"/>
  </mergeCells>
  <phoneticPr fontId="12" type="noConversion"/>
  <conditionalFormatting sqref="B17:J68">
    <cfRule type="expression" dxfId="3" priority="2">
      <formula>MONTH($B17)=12</formula>
    </cfRule>
  </conditionalFormatting>
  <conditionalFormatting sqref="E69:H69">
    <cfRule type="expression" dxfId="2" priority="29">
      <formula>MONTH(#REF!)=12</formula>
    </cfRule>
  </conditionalFormatting>
  <conditionalFormatting sqref="F69:H69">
    <cfRule type="expression" dxfId="1" priority="30">
      <formula>$G$10&lt;&gt;"4 WEEKLY"</formula>
    </cfRule>
  </conditionalFormatting>
  <conditionalFormatting sqref="I69">
    <cfRule type="expression" dxfId="0" priority="14">
      <formula>MONTH($B69)=12</formula>
    </cfRule>
  </conditionalFormatting>
  <dataValidations count="2">
    <dataValidation type="list" allowBlank="1" showInputMessage="1" showErrorMessage="1" sqref="E11:E12" xr:uid="{00000000-0002-0000-0000-000000000000}">
      <formula1>#REF!</formula1>
    </dataValidation>
    <dataValidation type="list" allowBlank="1" showInputMessage="1" showErrorMessage="1" sqref="G10" xr:uid="{003400CA-03D6-4550-97DA-9FF653EF4B8E}">
      <formula1>Days</formula1>
    </dataValidation>
  </dataValidations>
  <hyperlinks>
    <hyperlink ref="C76:I76" r:id="rId1" display="oss-resources" xr:uid="{85C9AEB8-F9EB-4EDB-ABEF-226EEB0C5B5A}"/>
  </hyperlinks>
  <pageMargins left="0.74803149606299213" right="0.74803149606299213" top="0.98425196850393704" bottom="0.98425196850393704" header="0.51181102362204722" footer="0.51181102362204722"/>
  <pageSetup paperSize="9" scale="27" orientation="landscape" r:id="rId2"/>
  <headerFooter alignWithMargins="0">
    <oddHeader xml:space="preserve">&amp;C
</oddHead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E85EA33-9390-4094-9F70-378CDE58777B}">
          <x14:formula1>
            <xm:f>Sheet1!$A$2:$A$3</xm:f>
          </x14:formula1>
          <xm:sqref>J10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C214-0AF7-49E4-AF9B-62E0D7AFCC77}">
  <dimension ref="A1:A3"/>
  <sheetViews>
    <sheetView workbookViewId="0">
      <selection sqref="A1:A3"/>
    </sheetView>
  </sheetViews>
  <sheetFormatPr defaultRowHeight="12.75" x14ac:dyDescent="0.2"/>
  <sheetData>
    <row r="1" spans="1:1" x14ac:dyDescent="0.2">
      <c r="A1" t="s">
        <v>62</v>
      </c>
    </row>
    <row r="2" spans="1:1" x14ac:dyDescent="0.2">
      <c r="A2" t="s">
        <v>8</v>
      </c>
    </row>
    <row r="3" spans="1:1" x14ac:dyDescent="0.2">
      <c r="A3" t="s">
        <v>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d 0 9 f d 6 8 e - 1 8 a 2 - 4 2 4 7 - a 6 9 b - e d 9 8 7 d f a b 1 f 8 "   x m l n s = " h t t p : / / s c h e m a s . m i c r o s o f t . c o m / D a t a M a s h u p " > A A A A A H s E A A B Q S w M E F A A C A A g A 6 Y G C T 2 S v w / G p A A A A + A A A A B I A H A B D b 2 5 m a W c v U G F j a 2 F n Z S 5 4 b W w g o h g A K K A U A A A A A A A A A A A A A A A A A A A A A A A A A A A A h Y / R C o I w G I V f R X b v N l d Z y e + E u u g m I Q i i 2 6 F L R z r D z e a 7 d d E j 9 Q o J Z X X X 5 T l 8 B 7 7 z u N 0 h 6 e v K u 8 r W q E b H K M A U e V J n T a 5 0 E a P O n v w F S j j s R H Y W h f Q G W J u o N y p G p b W X i B D n H H Y T 3 L Q F Y Z Q G 5 J h u 9 1 k p a + E r b a z Q m U S f V f 5 / h T g c X j K c 4 f k U z 8 J g i V n I g I w 1 p E p / E T Y Y Y w r k p 4 R 1 V 9 m u l V x q f 7 M C M k Y g 7 x f 8 C V B L A w Q U A A I A C A D p g Y J P 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Y G C T z K T C X l w A Q A A n g M A A B M A H A B G b 3 J t d W x h c y 9 T Z W N 0 a W 9 u M S 5 t I K I Y A C i g F A A A A A A A A A A A A A A A A A A A A A A A A A A A A I 1 R W 2 u D M B R + F / w P I X u x E A R h 7 G G l L 7 U r K 2 N 7 W I U y 2 l L S e r a K M R l J H I r 4 3 x e 1 F 2 0 t W 1 4 C 3 z l 8 t 6 N g p y P B 0 b z 5 v a F t 2 Z b a U w k h G l M e b 5 4 F i 0 K a K z R C D L R t I f P m I p U 7 M M h T t g P m L o S M t 0 L E z j R i 4 P q C a + B a O f j t c T V m K a A A a I K m g o U g V 4 a O 5 a u K G R 2 Z 3 Y y p D A 8 I 4 i l j B G m Z w o A 0 Q h 0 H m 4 B u W a X a y B f L m Y Z k h D s 7 m L x E P B z h e h W v y + W E a r o + s N 1 h f 0 / 5 l 0 k W 5 N + A D V O 9 5 g a S c v U p Z O I L l i a 8 G i q n R 5 o U B Z 5 K k a A F b L E x a v Z Q S D W U B B V 4 A R C j C c 2 P A w 2 Z r g c H j i v 8 A 6 g 0 4 I z r h 3 u 3 0 q z R V 9 P e / h p u i C 9 A X 0 h p z m b y m J T Q n Z e D U + h 3 S M S P W W r S q X P u Z n C A n Y t 2 S C t r h 0 x I c 8 d + u n p 0 5 r s U J j 2 W 2 7 2 1 q j q 2 c + q j b q D l o + 3 V + + O U f a 6 r W 1 6 Z O V / 0 d n 3 e / / r z q r S 9 I d q Z y 4 F t R f y m 0 v A X U E s B A i 0 A F A A C A A g A 6 Y G C T 2 S v w / G p A A A A + A A A A B I A A A A A A A A A A A A A A A A A A A A A A E N v b m Z p Z y 9 Q Y W N r Y W d l L n h t b F B L A Q I t A B Q A A g A I A O m B g k 8 P y u m r p A A A A O k A A A A T A A A A A A A A A A A A A A A A A P U A A A B b Q 2 9 u d G V u d F 9 U e X B l c 1 0 u e G 1 s U E s B A i 0 A F A A C A A g A 6 Y G C T z K T C X l w A Q A A n g M A A B M A A A A A A A A A A A A A A A A A 5 g E A A E Z v c m 1 1 b G F z L 1 N l Y 3 R p b 2 4 x L m 1 Q S w U G A A A A A A M A A w D C A A A A o w 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E A w A A A A A A A D u C 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Q m F u a 1 9 I b 2 x p Z G F 5 c z 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C Y W 5 r X 0 h v b G l k Y X l z I i A v P j x F b n R y e S B U e X B l P S J G a W x s Z W R D b 2 1 w b G V 0 Z V J l c 3 V s d F R v V 2 9 y a 3 N o Z W V 0 I i B W Y W x 1 Z T 0 i b D E i I C 8 + P E V u d H J 5 I F R 5 c G U 9 I k Z p b G x D b 3 V u d C I g V m F s d W U 9 I m w x N i I g L z 4 8 R W 5 0 c n k g V H l w Z T 0 i R m l s b E V y c m 9 y Q 2 9 k Z S I g V m F s d W U 9 I n N V b m t u b 3 d u I i A v P j x F b n R y e S B U e X B l P S J G a W x s R X J y b 3 J D b 3 V u d C I g V m F s d W U 9 I m w w I i A v P j x F b n R y e S B U e X B l P S J G a W x s T G F z d F V w Z G F 0 Z W Q i I F Z h b H V l P S J k M j A x O S 0 x M i 0 w M l Q x N j o x N T o x O S 4 5 N z g 5 O D U y W i I g L z 4 8 R W 5 0 c n k g V H l w Z T 0 i R m l s b E N v b H V t b l R 5 c G V z I i B W Y W x 1 Z T 0 i c 0 N R W T 0 i I C 8 + P E V u d H J 5 I F R 5 c G U 9 I l F 1 Z X J 5 S U Q i I F Z h b H V l P S J z M z k 0 O G V m M D g t M j E z N S 0 0 M j g z L W I w O G Y t Y z M 5 Z j U 1 O D M y Z D h l I i A v P j x F b n R y e S B U e X B l P S J G a W x s Q 2 9 s d W 1 u T m F t Z X M i I F Z h b H V l P S J z W y Z x d W 9 0 O 0 N v c n J l Y 3 R l Z C B E Y X R l J n F 1 b 3 Q 7 L C Z x d W 9 0 O 0 h v b G l k Y X k m c X V v d D t d I i A v P j x F b n R y e S B U e X B l P S J G a W x s U 3 R h d H V z I i B W Y W x 1 Z T 0 i c 0 N v b X B s Z X R l I i A v P j x F b n R y e S B U e X B l P S J B Z G R l Z F R v R G F 0 Y U 1 v Z G V s I i B W Y W x 1 Z T 0 i b D A i I C 8 + P E V u d H J 5 I F R 5 c G U 9 I l J l b G F 0 a W 9 u c 2 h p c E l u Z m 9 D b 2 5 0 Y W l u Z X I i I F Z h b H V l P S J z e y Z x d W 9 0 O 2 N v b H V t b k N v d W 5 0 J n F 1 b 3 Q 7 O j I s J n F 1 b 3 Q 7 a 2 V 5 Q 2 9 s d W 1 u T m F t Z X M m c X V v d D s 6 W 1 0 s J n F 1 b 3 Q 7 c X V l c n l S Z W x h d G l v b n N o a X B z J n F 1 b 3 Q 7 O l t d L C Z x d W 9 0 O 2 N v b H V t b k l k Z W 5 0 a X R p Z X M m c X V v d D s 6 W y Z x d W 9 0 O 1 N l Y 3 R p b 2 4 x L 0 J h b m t f S G 9 s a W R h e X M v Q 2 h h b m d l Z C B U e X B l M S 5 7 Q 2 9 y c m V j d G V k I E R h d G U s M H 0 m c X V v d D s s J n F 1 b 3 Q 7 U 2 V j d G l v b j E v Q m F u a 1 9 I b 2 x p Z G F 5 c y 9 D a G F u Z 2 V k I F R 5 c G U u e 0 h v b G l k Y X k s M n 0 m c X V v d D t d L C Z x d W 9 0 O 0 N v b H V t b k N v d W 5 0 J n F 1 b 3 Q 7 O j I s J n F 1 b 3 Q 7 S 2 V 5 Q 2 9 s d W 1 u T m F t Z X M m c X V v d D s 6 W 1 0 s J n F 1 b 3 Q 7 Q 2 9 s d W 1 u S W R l b n R p d G l l c y Z x d W 9 0 O z p b J n F 1 b 3 Q 7 U 2 V j d G l v b j E v Q m F u a 1 9 I b 2 x p Z G F 5 c y 9 D a G F u Z 2 V k I F R 5 c G U x L n t D b 3 J y Z W N 0 Z W Q g R G F 0 Z S w w f S Z x d W 9 0 O y w m c X V v d D t T Z W N 0 a W 9 u M S 9 C Y W 5 r X 0 h v b G l k Y X l z L 0 N o Y W 5 n Z W Q g V H l w Z S 5 7 S G 9 s a W R h e S w y f S Z x d W 9 0 O 1 0 s J n F 1 b 3 Q 7 U m V s Y X R p b 2 5 z a G l w S W 5 m b y Z x d W 9 0 O z p b X X 0 i I C 8 + P C 9 T d G F i b G V F b n R y a W V z P j w v S X R l b T 4 8 S X R l b T 4 8 S X R l b U x v Y 2 F 0 a W 9 u P j x J d G V t V H l w Z T 5 G b 3 J t d W x h P C 9 J d G V t V H l w Z T 4 8 S X R l b V B h d G g + U 2 V j d G l v b j E v Q m F u a 1 9 I b 2 x p Z G F 5 c y 9 T b 3 V y Y 2 U 8 L 0 l 0 Z W 1 Q Y X R o P j w v S X R l b U x v Y 2 F 0 a W 9 u P j x T d G F i b G V F b n R y a W V z I C 8 + P C 9 J d G V t P j x J d G V t P j x J d G V t T G 9 j Y X R p b 2 4 + P E l 0 Z W 1 U e X B l P k Z v c m 1 1 b G E 8 L 0 l 0 Z W 1 U e X B l P j x J d G V t U G F 0 a D 5 T Z W N 0 a W 9 u M S 9 C Y W 5 r X 0 h v b G l k Y X l z L 0 J h b m t f S G 9 s a W R h e X N f V G F i b G U 8 L 0 l 0 Z W 1 Q Y X R o P j w v S X R l b U x v Y 2 F 0 a W 9 u P j x T d G F i b G V F b n R y a W V z I C 8 + P C 9 J d G V t P j x J d G V t P j x J d G V t T G 9 j Y X R p b 2 4 + P E l 0 Z W 1 U e X B l P k Z v c m 1 1 b G E 8 L 0 l 0 Z W 1 U e X B l P j x J d G V t U G F 0 a D 5 T Z W N 0 a W 9 u M S 9 C Y W 5 r X 0 h v b G l k Y X l z L 0 N o Y W 5 n Z W Q l M j B U e X B l P C 9 J d G V t U G F 0 a D 4 8 L 0 l 0 Z W 1 M b 2 N h d G l v b j 4 8 U 3 R h Y m x l R W 5 0 c m l l c y A v P j w v S X R l b T 4 8 S X R l b T 4 8 S X R l b U x v Y 2 F 0 a W 9 u P j x J d G V t V H l w Z T 5 G b 3 J t d W x h P C 9 J d G V t V H l w Z T 4 8 S X R l b V B h d G g + U 2 V j d G l v b j E v Q m F u a 1 9 I b 2 x p Z G F 5 c y 9 S Z W 1 v d m V k J T I w Q 2 9 s d W 1 u c z w v S X R l b V B h d G g + P C 9 J d G V t T G 9 j Y X R p b 2 4 + P F N 0 Y W J s Z U V u d H J p Z X M g L z 4 8 L 0 l 0 Z W 0 + P E l 0 Z W 0 + P E l 0 Z W 1 M b 2 N h d G l v b j 4 8 S X R l b V R 5 c G U + R m 9 y b X V s Y T w v S X R l b V R 5 c G U + P E l 0 Z W 1 Q Y X R o P l N l Y 3 R p b 2 4 x L 0 J h b m t f S G 9 s a W R h e X M v U m V v c m R l c m V k J T I w Q 2 9 s d W 1 u c z w v S X R l b V B h d G g + P C 9 J d G V t T G 9 j Y X R p b 2 4 + P F N 0 Y W J s Z U V u d H J p Z X M g L z 4 8 L 0 l 0 Z W 0 + P E l 0 Z W 0 + P E l 0 Z W 1 M b 2 N h d G l v b j 4 8 S X R l b V R 5 c G U + R m 9 y b X V s Y T w v S X R l b V R 5 c G U + P E l 0 Z W 1 Q Y X R o P l N l Y 3 R p b 2 4 x L 0 J h b m t f S G 9 s a W R h e X M v Q 2 h h b m d l Z C U y M F R 5 c G U x P C 9 J d G V t U G F 0 a D 4 8 L 0 l 0 Z W 1 M b 2 N h d G l v b j 4 8 U 3 R h Y m x l R W 5 0 c m l l c y A v P j w v S X R l b T 4 8 S X R l b T 4 8 S X R l b U x v Y 2 F 0 a W 9 u P j x J d G V t V H l w Z T 5 G b 3 J t d W x h P C 9 J d G V t V H l w Z T 4 8 S X R l b V B h d G g + U 2 V j d G l v b j E v Q m F u a 1 9 I b 2 x p Z G F 5 c y 9 S Z W 1 v d m V k J T I w Q 2 9 s d W 1 u c z E 8 L 0 l 0 Z W 1 Q Y X R o P j w v S X R l b U x v Y 2 F 0 a W 9 u P j x T d G F i b G V F b n R y a W V z I C 8 + P C 9 J d G V t P j w v S X R l b X M + P C 9 M b 2 N h b F B h Y 2 t h Z 2 V N Z X R h Z G F 0 Y U Z p b G U + F g A A A F B L B Q Y A A A A A A A A A A A A A A A A A A A A A A A D a A A A A A Q A A A N C M n d 8 B F d E R j H o A w E / C l + s B A A A A b g h + W 0 1 H M E u y 4 j Q X L B s 3 V w A A A A A C A A A A A A A D Z g A A w A A A A B A A A A A F I o 2 s F X N 5 F S z N b b T K i D u A A A A A A A S A A A C g A A A A E A A A A L D 8 / J B 5 h q 4 i z 9 / z O / D 5 2 e t Q A A A A O N f X o H f v K 8 p 5 4 8 0 S r Y q f E n 6 x c e 9 i f Z I t v T E C c V a 8 I L B r C 0 n + s X W / W M n x A N S 3 h B j b 2 W K 7 r O 7 A C Z l a m 2 / J e G g a k b d c O 8 G g S C e x U s l / r C w C p n w U A A A A Y N o 3 M C m 8 D K y w R U m q P r f g D 8 8 k G U I = < / 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558da7a7-5fe6-4cae-803c-2b9ba8162f3b" xsi:nil="true"/>
    <lcf76f155ced4ddcb4097134ff3c332f xmlns="9ca50398-0b58-4b11-b59f-22907d81e20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C9B72FA053BB3643978FA3F7A0259DE8" ma:contentTypeVersion="12" ma:contentTypeDescription="Create a new document." ma:contentTypeScope="" ma:versionID="2099b469cc381fb3f3cb431ede0e87fd">
  <xsd:schema xmlns:xsd="http://www.w3.org/2001/XMLSchema" xmlns:xs="http://www.w3.org/2001/XMLSchema" xmlns:p="http://schemas.microsoft.com/office/2006/metadata/properties" xmlns:ns2="9ca50398-0b58-4b11-b59f-22907d81e200" xmlns:ns3="558da7a7-5fe6-4cae-803c-2b9ba8162f3b" targetNamespace="http://schemas.microsoft.com/office/2006/metadata/properties" ma:root="true" ma:fieldsID="216e369a3defa9a56ae78a0f2e8911c1" ns2:_="" ns3:_="">
    <xsd:import namespace="9ca50398-0b58-4b11-b59f-22907d81e200"/>
    <xsd:import namespace="558da7a7-5fe6-4cae-803c-2b9ba8162f3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a50398-0b58-4b11-b59f-22907d81e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d0f81e8-41c2-45ce-babe-68e5c30927a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8da7a7-5fe6-4cae-803c-2b9ba8162f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abf3b92-f460-4359-b8e5-57b1186dd27a}" ma:internalName="TaxCatchAll" ma:showField="CatchAllData" ma:web="558da7a7-5fe6-4cae-803c-2b9ba8162f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EC5BE9-7C12-4C82-83DC-B98E5D2B82D4}">
  <ds:schemaRefs>
    <ds:schemaRef ds:uri="http://schemas.microsoft.com/DataMashup"/>
  </ds:schemaRefs>
</ds:datastoreItem>
</file>

<file path=customXml/itemProps2.xml><?xml version="1.0" encoding="utf-8"?>
<ds:datastoreItem xmlns:ds="http://schemas.openxmlformats.org/officeDocument/2006/customXml" ds:itemID="{78F37FDE-E8AF-42F5-A568-9D99D41D1EE1}">
  <ds:schemaRefs>
    <ds:schemaRef ds:uri="http://purl.org/dc/terms/"/>
    <ds:schemaRef ds:uri="558da7a7-5fe6-4cae-803c-2b9ba8162f3b"/>
    <ds:schemaRef ds:uri="http://schemas.microsoft.com/office/infopath/2007/PartnerControls"/>
    <ds:schemaRef ds:uri="http://purl.org/dc/dcmitype/"/>
    <ds:schemaRef ds:uri="http://schemas.microsoft.com/office/2006/documentManagement/types"/>
    <ds:schemaRef ds:uri="http://purl.org/dc/elements/1.1/"/>
    <ds:schemaRef ds:uri="9ca50398-0b58-4b11-b59f-22907d81e200"/>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C730CF9-B40A-4503-ADA6-46276B75814A}">
  <ds:schemaRefs>
    <ds:schemaRef ds:uri="http://schemas.microsoft.com/sharepoint/v3/contenttype/forms"/>
  </ds:schemaRefs>
</ds:datastoreItem>
</file>

<file path=customXml/itemProps4.xml><?xml version="1.0" encoding="utf-8"?>
<ds:datastoreItem xmlns:ds="http://schemas.openxmlformats.org/officeDocument/2006/customXml" ds:itemID="{12A36C5B-52DE-4864-BD11-7E1D62E83B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a50398-0b58-4b11-b59f-22907d81e200"/>
    <ds:schemaRef ds:uri="558da7a7-5fe6-4cae-803c-2b9ba8162f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Payroll Timetable Opt 1</vt:lpstr>
      <vt:lpstr>Sheet1</vt:lpstr>
      <vt:lpstr>BankHols</vt:lpstr>
      <vt:lpstr>Days</vt:lpstr>
      <vt:lpstr>DaysOffset</vt:lpstr>
      <vt:lpstr>PayDay</vt:lpstr>
      <vt:lpstr>'Payroll Timetable Opt 1'!Print_Area</vt:lpstr>
      <vt:lpstr>Year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nataliea</dc:creator>
  <cp:keywords/>
  <dc:description/>
  <cp:lastModifiedBy>Simon Wade</cp:lastModifiedBy>
  <cp:revision/>
  <dcterms:created xsi:type="dcterms:W3CDTF">2009-10-01T14:59:02Z</dcterms:created>
  <dcterms:modified xsi:type="dcterms:W3CDTF">2025-01-24T16:00:18Z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0x010100C9B72FA053BB3643978FA3F7A0259DE8</vt:lpwstr>
  </property>
  <property fmtid="{D5CDD505-2E9C-101B-9397-08002B2CF9AE}" pid="3" name="MediaServiceImageTags">
    <vt:lpwstr/>
  </property>
  <property fmtid="{D5CDD505-2E9C-101B-9397-08002B2CF9AE}" pid="4" name="Order">
    <vt:r8>140400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