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4B85052A-F8F9-4E14-803B-A711C14ED822}" xr6:coauthVersionLast="47" xr6:coauthVersionMax="47" xr10:uidLastSave="{00000000-0000-0000-0000-000000000000}"/>
  <bookViews>
    <workbookView xWindow="-120" yWindow="-120" windowWidth="29040" windowHeight="15720" xr2:uid="{00000000-000D-0000-FFFF-FFFF00000000}"/>
  </bookViews>
  <sheets>
    <sheet name="Payroll Timetable Opt 1" sheetId="4" r:id="rId1"/>
    <sheet name="Sheet1" sheetId="5" state="hidden" r:id="rId2"/>
  </sheets>
  <externalReferences>
    <externalReference r:id="rId3"/>
  </externalReferences>
  <definedNames>
    <definedName name="BankHols">'Payroll Timetable Opt 1'!$Q$19:$Q$29</definedName>
    <definedName name="Days">'Payroll Timetable Opt 1'!$X$19:$X$23</definedName>
    <definedName name="DaysOffset">'Payroll Timetable Opt 1'!$N$20:$O$26</definedName>
    <definedName name="eomonthweekday">'[1]Bank Holidays'!$N$3:$N$9</definedName>
    <definedName name="LWEEKDAY">#REF!</definedName>
    <definedName name="LWEEKDAYADJ">#REF!</definedName>
    <definedName name="PayDay">'Payroll Timetable Opt 1'!$F$12</definedName>
    <definedName name="_xlnm.Print_Area" localSheetId="0">'Payroll Timetable Opt 1'!$A$7:$I$47</definedName>
    <definedName name="target">'[1]Bank Holidays'!$O$2:$U$2</definedName>
    <definedName name="TARGETWEEKDAY">#REF!</definedName>
    <definedName name="Weekdaycheange">'[1]Bank Holidays'!$O$3:$U$9</definedName>
    <definedName name="Year">'Payroll Timetable Opt 1'!$C$10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4" l="1"/>
  <c r="I19" i="4" s="1"/>
  <c r="L20" i="4"/>
  <c r="L21" i="4"/>
  <c r="I21" i="4" s="1"/>
  <c r="H21" i="4" s="1"/>
  <c r="L22" i="4"/>
  <c r="I22" i="4" s="1"/>
  <c r="L23" i="4"/>
  <c r="I23" i="4" s="1"/>
  <c r="H23" i="4" s="1"/>
  <c r="L24" i="4"/>
  <c r="I24" i="4" s="1"/>
  <c r="L25" i="4"/>
  <c r="I25" i="4" s="1"/>
  <c r="H25" i="4" s="1"/>
  <c r="L26" i="4"/>
  <c r="I26" i="4" s="1"/>
  <c r="H26" i="4" s="1"/>
  <c r="L27" i="4"/>
  <c r="I27" i="4" s="1"/>
  <c r="H27" i="4" s="1"/>
  <c r="L28" i="4"/>
  <c r="I28" i="4" s="1"/>
  <c r="L29" i="4"/>
  <c r="I29" i="4" s="1"/>
  <c r="H29" i="4" s="1"/>
  <c r="L30" i="4"/>
  <c r="I30" i="4" s="1"/>
  <c r="L31" i="4"/>
  <c r="I31" i="4" s="1"/>
  <c r="H31" i="4" s="1"/>
  <c r="L32" i="4"/>
  <c r="I32" i="4" s="1"/>
  <c r="L33" i="4"/>
  <c r="I33" i="4" s="1"/>
  <c r="H33" i="4" s="1"/>
  <c r="L34" i="4"/>
  <c r="I34" i="4" s="1"/>
  <c r="L35" i="4"/>
  <c r="I35" i="4" s="1"/>
  <c r="H35" i="4" s="1"/>
  <c r="L36" i="4"/>
  <c r="I36" i="4" s="1"/>
  <c r="L37" i="4"/>
  <c r="I37" i="4" s="1"/>
  <c r="H37" i="4" s="1"/>
  <c r="L38" i="4"/>
  <c r="I38" i="4" s="1"/>
  <c r="L44" i="4"/>
  <c r="I44" i="4" s="1"/>
  <c r="L43" i="4"/>
  <c r="I43" i="4" s="1"/>
  <c r="H43" i="4" s="1"/>
  <c r="L41" i="4"/>
  <c r="I41" i="4" s="1"/>
  <c r="L42" i="4"/>
  <c r="I42" i="4" s="1"/>
  <c r="L40" i="4"/>
  <c r="I40" i="4" s="1"/>
  <c r="L39" i="4"/>
  <c r="I39" i="4" s="1"/>
  <c r="J34" i="4" l="1"/>
  <c r="H34" i="4"/>
  <c r="J39" i="4"/>
  <c r="H39" i="4"/>
  <c r="J40" i="4"/>
  <c r="H40" i="4"/>
  <c r="J42" i="4"/>
  <c r="H42" i="4"/>
  <c r="J41" i="4"/>
  <c r="H41" i="4"/>
  <c r="J44" i="4"/>
  <c r="H44" i="4"/>
  <c r="J38" i="4"/>
  <c r="H38" i="4"/>
  <c r="J36" i="4"/>
  <c r="H36" i="4"/>
  <c r="J32" i="4"/>
  <c r="H32" i="4"/>
  <c r="J30" i="4"/>
  <c r="H30" i="4"/>
  <c r="J28" i="4"/>
  <c r="H28" i="4"/>
  <c r="J24" i="4"/>
  <c r="H24" i="4"/>
  <c r="J22" i="4"/>
  <c r="H22" i="4"/>
  <c r="I20" i="4"/>
  <c r="J43" i="4"/>
  <c r="E43" i="4"/>
  <c r="F43" i="4"/>
  <c r="J37" i="4"/>
  <c r="E37" i="4"/>
  <c r="J35" i="4"/>
  <c r="E35" i="4"/>
  <c r="F35" i="4"/>
  <c r="J33" i="4"/>
  <c r="E33" i="4"/>
  <c r="J29" i="4"/>
  <c r="E29" i="4"/>
  <c r="J27" i="4"/>
  <c r="E27" i="4"/>
  <c r="F27" i="4"/>
  <c r="J25" i="4"/>
  <c r="E25" i="4"/>
  <c r="J21" i="4"/>
  <c r="E21" i="4"/>
  <c r="J31" i="4"/>
  <c r="E31" i="4"/>
  <c r="F31" i="4"/>
  <c r="J26" i="4"/>
  <c r="E26" i="4"/>
  <c r="F26" i="4"/>
  <c r="J23" i="4"/>
  <c r="E23" i="4"/>
  <c r="F23" i="4"/>
  <c r="E39" i="4"/>
  <c r="F42" i="4"/>
  <c r="F38" i="4"/>
  <c r="F34" i="4"/>
  <c r="F30" i="4"/>
  <c r="F22" i="4"/>
  <c r="E42" i="4"/>
  <c r="E38" i="4"/>
  <c r="E34" i="4"/>
  <c r="E30" i="4"/>
  <c r="E22" i="4"/>
  <c r="F41" i="4"/>
  <c r="F37" i="4"/>
  <c r="F33" i="4"/>
  <c r="F29" i="4"/>
  <c r="F25" i="4"/>
  <c r="F21" i="4"/>
  <c r="F39" i="4"/>
  <c r="F44" i="4"/>
  <c r="F40" i="4"/>
  <c r="F36" i="4"/>
  <c r="F32" i="4"/>
  <c r="F28" i="4"/>
  <c r="F24" i="4"/>
  <c r="E41" i="4"/>
  <c r="E44" i="4"/>
  <c r="E40" i="4"/>
  <c r="E36" i="4"/>
  <c r="E32" i="4"/>
  <c r="E28" i="4"/>
  <c r="E24" i="4"/>
  <c r="C38" i="4"/>
  <c r="D38" i="4"/>
  <c r="G38" i="4"/>
  <c r="C37" i="4"/>
  <c r="D37" i="4"/>
  <c r="G37" i="4"/>
  <c r="C44" i="4"/>
  <c r="D44" i="4"/>
  <c r="G44" i="4"/>
  <c r="C36" i="4"/>
  <c r="D36" i="4"/>
  <c r="G36" i="4"/>
  <c r="C28" i="4"/>
  <c r="D28" i="4"/>
  <c r="G28" i="4"/>
  <c r="G43" i="4"/>
  <c r="C43" i="4"/>
  <c r="D43" i="4"/>
  <c r="G35" i="4"/>
  <c r="D35" i="4"/>
  <c r="C35" i="4"/>
  <c r="G27" i="4"/>
  <c r="C27" i="4"/>
  <c r="D27" i="4"/>
  <c r="C22" i="4"/>
  <c r="D22" i="4"/>
  <c r="G22" i="4"/>
  <c r="D34" i="4"/>
  <c r="G34" i="4"/>
  <c r="C34" i="4"/>
  <c r="D26" i="4"/>
  <c r="G26" i="4"/>
  <c r="C26" i="4"/>
  <c r="C41" i="4"/>
  <c r="D41" i="4"/>
  <c r="G41" i="4"/>
  <c r="C33" i="4"/>
  <c r="G33" i="4"/>
  <c r="D33" i="4"/>
  <c r="G25" i="4"/>
  <c r="C25" i="4"/>
  <c r="D25" i="4"/>
  <c r="D42" i="4"/>
  <c r="G42" i="4"/>
  <c r="C42" i="4"/>
  <c r="C30" i="4"/>
  <c r="D30" i="4"/>
  <c r="G30" i="4"/>
  <c r="D29" i="4"/>
  <c r="G29" i="4"/>
  <c r="C29" i="4"/>
  <c r="G40" i="4"/>
  <c r="C40" i="4"/>
  <c r="D40" i="4"/>
  <c r="G32" i="4"/>
  <c r="C32" i="4"/>
  <c r="D32" i="4"/>
  <c r="G24" i="4"/>
  <c r="C24" i="4"/>
  <c r="D24" i="4"/>
  <c r="C39" i="4"/>
  <c r="D39" i="4"/>
  <c r="G39" i="4"/>
  <c r="C31" i="4"/>
  <c r="D31" i="4"/>
  <c r="G31" i="4"/>
  <c r="C23" i="4"/>
  <c r="D23" i="4"/>
  <c r="G23" i="4"/>
  <c r="D21" i="4"/>
  <c r="G21" i="4"/>
  <c r="C21" i="4"/>
  <c r="J20" i="4" l="1"/>
  <c r="H20" i="4"/>
  <c r="G20" i="4"/>
  <c r="C20" i="4"/>
  <c r="E20" i="4"/>
  <c r="F20" i="4"/>
  <c r="D20" i="4"/>
  <c r="H19" i="4"/>
  <c r="J19" i="4" l="1"/>
  <c r="F19" i="4"/>
  <c r="E19" i="4"/>
  <c r="D19" i="4"/>
  <c r="G19" i="4"/>
  <c r="C19" i="4"/>
  <c r="I17" i="4" l="1"/>
</calcChain>
</file>

<file path=xl/sharedStrings.xml><?xml version="1.0" encoding="utf-8"?>
<sst xmlns="http://schemas.openxmlformats.org/spreadsheetml/2006/main" count="185" uniqueCount="104">
  <si>
    <t> </t>
  </si>
  <si>
    <t>Download the schedule</t>
  </si>
  <si>
    <t>Select your pay date we have on file for you</t>
  </si>
  <si>
    <t>Follow the submission and sign off dates</t>
  </si>
  <si>
    <t>Select your pay date here from the drop-down list</t>
  </si>
  <si>
    <t>FRI</t>
  </si>
  <si>
    <t>Tax Weeks</t>
  </si>
  <si>
    <t xml:space="preserve">Period </t>
  </si>
  <si>
    <t>Fortnight Number</t>
  </si>
  <si>
    <t>All Payroll Changes To Be Submitted  By 9.30am Or Before</t>
  </si>
  <si>
    <t>Payroll Returned
To The Customer by 12pm</t>
  </si>
  <si>
    <t>Supplier Submit FPS by 5pm</t>
  </si>
  <si>
    <t>Supplier to Publish Payslips No Later Than 5pm</t>
  </si>
  <si>
    <t>Supplier to Submit FPS by 5pm</t>
  </si>
  <si>
    <t xml:space="preserve">             Pay Day</t>
  </si>
  <si>
    <t>Nominal pay date</t>
  </si>
  <si>
    <t>UK Bank Holidays</t>
  </si>
  <si>
    <t>Date from</t>
  </si>
  <si>
    <t>Date to</t>
  </si>
  <si>
    <t>Tax week</t>
  </si>
  <si>
    <t>Days</t>
  </si>
  <si>
    <t>Date</t>
  </si>
  <si>
    <t>Event</t>
  </si>
  <si>
    <t>Tax weeks</t>
  </si>
  <si>
    <t>6 Apr- 19 Apr</t>
  </si>
  <si>
    <t>Days Offset</t>
  </si>
  <si>
    <t>Good Friday</t>
  </si>
  <si>
    <t>'1-2</t>
  </si>
  <si>
    <t>20 Apr - 3 May</t>
  </si>
  <si>
    <t>WED</t>
  </si>
  <si>
    <t>Easter Monday</t>
  </si>
  <si>
    <t>'3-4</t>
  </si>
  <si>
    <t>THU</t>
  </si>
  <si>
    <t>4 May - 17 May</t>
  </si>
  <si>
    <t>Early May Bank Holiday</t>
  </si>
  <si>
    <t>'5-6</t>
  </si>
  <si>
    <t>18 May - 31 May</t>
  </si>
  <si>
    <t>Spring Bank Holiday</t>
  </si>
  <si>
    <t>'7-8</t>
  </si>
  <si>
    <t>TUE</t>
  </si>
  <si>
    <t>1 Jun - 14 Jun</t>
  </si>
  <si>
    <t>SAT</t>
  </si>
  <si>
    <t>Summer Bank Holiday</t>
  </si>
  <si>
    <t>'9-10</t>
  </si>
  <si>
    <t>MON</t>
  </si>
  <si>
    <t>15 Jun - 28 Jun</t>
  </si>
  <si>
    <t>SUN</t>
  </si>
  <si>
    <t>Christmas Day</t>
  </si>
  <si>
    <t>'11-12</t>
  </si>
  <si>
    <t>29 Jun - 12 Jul</t>
  </si>
  <si>
    <t>Boxing Day</t>
  </si>
  <si>
    <t>13-14</t>
  </si>
  <si>
    <t>13 Jul - 26 Jul</t>
  </si>
  <si>
    <t xml:space="preserve">New Year's Day </t>
  </si>
  <si>
    <t>15-16</t>
  </si>
  <si>
    <t>27 Jul - 9 Aug</t>
  </si>
  <si>
    <t>17-18</t>
  </si>
  <si>
    <t>10 Aug - 23 Aug</t>
  </si>
  <si>
    <t>19-20</t>
  </si>
  <si>
    <t>24 Aug - 6Sep</t>
  </si>
  <si>
    <t>21-22</t>
  </si>
  <si>
    <t>7 Sep - 20 Sep</t>
  </si>
  <si>
    <t>23-24</t>
  </si>
  <si>
    <t>21 Sep - 4 Oct</t>
  </si>
  <si>
    <t>25-26</t>
  </si>
  <si>
    <t>5 Oct - 18 Oct</t>
  </si>
  <si>
    <t>27-28</t>
  </si>
  <si>
    <t>19 Oct - 1 Nov</t>
  </si>
  <si>
    <t>29-30</t>
  </si>
  <si>
    <t>2 Nov - 15 Nov</t>
  </si>
  <si>
    <t>31-32</t>
  </si>
  <si>
    <t>16 Nov - 29 Nov</t>
  </si>
  <si>
    <t>33-34</t>
  </si>
  <si>
    <t>30 Nov - 13 Dec</t>
  </si>
  <si>
    <t>35-36</t>
  </si>
  <si>
    <t>14 Dec - 27 Dec</t>
  </si>
  <si>
    <t>37-38</t>
  </si>
  <si>
    <t>28 Dec - 10 Jan</t>
  </si>
  <si>
    <t>39-40</t>
  </si>
  <si>
    <t>11 Jan - 24 Jan</t>
  </si>
  <si>
    <t>41-42</t>
  </si>
  <si>
    <t>25 Jan - 7 Feb</t>
  </si>
  <si>
    <t>43-44</t>
  </si>
  <si>
    <t>8 Feb - 21 Feb</t>
  </si>
  <si>
    <t>45-46</t>
  </si>
  <si>
    <t>22 Feb - 7 Mar</t>
  </si>
  <si>
    <t>47-48</t>
  </si>
  <si>
    <t>8 Mar - 21 Mar</t>
  </si>
  <si>
    <t>49-50</t>
  </si>
  <si>
    <t>22 Mar - 4 Apr</t>
  </si>
  <si>
    <t>51-52</t>
  </si>
  <si>
    <t>* Please Note</t>
  </si>
  <si>
    <t>Phoenix Medical Advice And Repatriation</t>
  </si>
  <si>
    <t>39 &amp; 40 CLEVELAND SQUARE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</si>
  <si>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</si>
  <si>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</si>
  <si>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</si>
  <si>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Any requirements for changes to a schedule are subject to agreement with the Payroll Manager on Supplier's side, and the Customer must notify the Supplier at least 30 days in advance</t>
  </si>
  <si>
    <r>
      <rPr>
        <b/>
        <sz val="1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</si>
  <si>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</si>
  <si>
    <t>If pay day falls on a bank holiday, it will be moved to the earliest working day</t>
  </si>
  <si>
    <t>Supplier to Submit EPS Files and Send Month End Reports to the Customer No Later Than 5pm</t>
  </si>
  <si>
    <t>Fortnightly Payroll Processing Schedule - Option 1</t>
  </si>
  <si>
    <t>Payroll Approval/ Payment Authorisation (BACS) To Be Submitted by 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</si>
</sst>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
    <numFmt numFmtId="165" formatCode="mmm"/>
    <numFmt numFmtId="166" formatCode="ddd\ dd/mm/yy"/>
    <numFmt numFmtId="167" formatCode="ddd\ dd\ mmm\ yyyy"/>
  </numFmts>
  <fonts count="30">
    <font>
      <sz val="10"/>
      <name val="Arial"/>
    </font>
    <font>
      <sz val="10"/>
      <name val="Arial"/>
      <family val="2"/>
    </font>
    <font>
      <sz val="10"/>
      <name val="Calibri"/>
      <family val="2"/>
    </font>
    <font>
      <b/>
      <sz val="24"/>
      <color rgb="FF233976"/>
      <name val="Calibri"/>
      <family val="2"/>
    </font>
    <font>
      <b/>
      <sz val="24"/>
      <color rgb="FF1F4E78"/>
      <name val="Calibri"/>
      <family val="2"/>
    </font>
    <font>
      <sz val="11"/>
      <color rgb="FF1F4E78"/>
      <name val="Calibri"/>
      <family val="2"/>
    </font>
    <font>
      <b/>
      <sz val="16"/>
      <name val="Calibri"/>
      <family val="2"/>
    </font>
    <font>
      <b/>
      <sz val="20"/>
      <name val="Calibri"/>
      <family val="2"/>
    </font>
    <font>
      <b/>
      <sz val="10"/>
      <name val="Calibri"/>
      <family val="2"/>
    </font>
    <font>
      <b/>
      <sz val="14"/>
      <name val="Calibri"/>
      <family val="2"/>
    </font>
    <font>
      <b/>
      <sz val="11"/>
      <color theme="0"/>
      <name val="Calibri"/>
      <family val="2"/>
    </font>
    <font>
      <sz val="14"/>
      <name val="Calibri"/>
      <family val="2"/>
    </font>
    <font>
      <b/>
      <sz val="14"/>
      <color theme="1"/>
      <name val="Calibri"/>
      <family val="2"/>
    </font>
    <font>
      <b/>
      <sz val="14"/>
      <color theme="0"/>
      <name val="Calibri"/>
      <family val="2"/>
    </font>
    <font>
      <sz val="14"/>
      <color theme="0"/>
      <name val="Calibri"/>
      <family val="2"/>
    </font>
    <font>
      <b/>
      <sz val="14"/>
      <color rgb="FFFFFFFF"/>
      <name val="Calibri"/>
      <family val="2"/>
    </font>
    <font>
      <sz val="14"/>
      <color rgb="FF000000"/>
      <name val="Calibri"/>
      <family val="2"/>
    </font>
    <font>
      <b/>
      <sz val="11"/>
      <color rgb="FF000000"/>
      <name val="Calibri"/>
      <family val="2"/>
    </font>
    <font>
      <b/>
      <sz val="12"/>
      <name val="Calibri"/>
      <family val="2"/>
    </font>
    <font>
      <b/>
      <sz val="14"/>
      <name val="Calibri"/>
      <family val="2"/>
      <charset val="1"/>
    </font>
    <font>
      <sz val="11"/>
      <color rgb="FF000000"/>
      <name val="Calibri"/>
      <family val="2"/>
    </font>
    <font>
      <u/>
      <sz val="10"/>
      <color theme="10"/>
      <name val="Arial"/>
      <family val="2"/>
    </font>
    <font>
      <b/>
      <sz val="10"/>
      <name val="Calibri"/>
      <family val="2"/>
      <scheme val="minor"/>
    </font>
    <font>
      <sz val="11"/>
      <name val="Calibri"/>
      <family val="2"/>
    </font>
    <font>
      <b/>
      <sz val="14"/>
      <color theme="0" tint="-0.14999847407452621"/>
      <name val="Calibri"/>
      <family val="2"/>
    </font>
    <font>
      <b/>
      <sz val="11"/>
      <color rgb="FF000000"/>
      <name val="Calibri (Body)"/>
    </font>
    <font>
      <sz val="11"/>
      <color rgb="FF000000"/>
      <name val="Calibri"/>
      <family val="2"/>
      <scheme val="minor"/>
    </font>
    <font>
      <sz val="11"/>
      <name val="Calibri"/>
      <family val="2"/>
      <scheme val="minor"/>
    </font>
    <font>
      <b/>
      <sz val="14"/>
      <color rgb="FF000000"/>
      <name val="Calibri"/>
      <family val="2"/>
    </font>
    <font>
      <b/>
      <u/>
      <sz val="10"/>
      <color rgb="FF233976"/>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335C6D"/>
        <bgColor indexed="64"/>
      </patternFill>
    </fill>
    <fill>
      <patternFill patternType="solid">
        <fgColor rgb="FFFFFFFF"/>
        <bgColor indexed="64"/>
      </patternFill>
    </fill>
    <fill>
      <patternFill patternType="solid">
        <fgColor rgb="FFFAFBFB"/>
        <bgColor indexed="64"/>
      </patternFill>
    </fill>
    <fill>
      <patternFill patternType="solid">
        <fgColor rgb="FF233976"/>
        <bgColor rgb="FF000000"/>
      </patternFill>
    </fill>
    <fill>
      <patternFill patternType="solid">
        <fgColor rgb="FFD9D9D9"/>
        <bgColor indexed="64"/>
      </patternFill>
    </fill>
    <fill>
      <patternFill patternType="solid">
        <fgColor rgb="FFD9D9D9"/>
        <bgColor rgb="FF000000"/>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s>
  <borders count="33">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style="thin">
        <color rgb="FF002060"/>
      </left>
      <right/>
      <top/>
      <bottom/>
      <diagonal/>
    </border>
    <border>
      <left style="thin">
        <color rgb="FF002060"/>
      </left>
      <right/>
      <top style="thin">
        <color rgb="FF002060"/>
      </top>
      <bottom/>
      <diagonal/>
    </border>
    <border>
      <left/>
      <right style="thin">
        <color rgb="FF002060"/>
      </right>
      <top style="thin">
        <color rgb="FF002060"/>
      </top>
      <bottom/>
      <diagonal/>
    </border>
    <border>
      <left/>
      <right style="medium">
        <color rgb="FFD9E0E4"/>
      </right>
      <top/>
      <bottom style="medium">
        <color rgb="FFD9E0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D9E0E4"/>
      </left>
      <right style="medium">
        <color rgb="FFD9E0E4"/>
      </right>
      <top/>
      <bottom style="medium">
        <color rgb="FFD9E0E4"/>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thin">
        <color rgb="FF94C11F"/>
      </left>
      <right style="thin">
        <color rgb="FF94C11F"/>
      </right>
      <top/>
      <bottom/>
      <diagonal/>
    </border>
    <border>
      <left style="thin">
        <color rgb="FF94C11F"/>
      </left>
      <right/>
      <top/>
      <bottom/>
      <diagonal/>
    </border>
    <border>
      <left/>
      <right style="thin">
        <color rgb="FF94C11F"/>
      </right>
      <top style="thin">
        <color rgb="FF94C11F"/>
      </top>
      <bottom style="thin">
        <color rgb="FF94C11F"/>
      </bottom>
      <diagonal/>
    </border>
    <border>
      <left style="thin">
        <color rgb="FF94C11F"/>
      </left>
      <right/>
      <top style="thin">
        <color rgb="FF94C11F"/>
      </top>
      <bottom style="thin">
        <color rgb="FF94C11F"/>
      </bottom>
      <diagonal/>
    </border>
    <border>
      <left style="thin">
        <color rgb="FF94C11F"/>
      </left>
      <right/>
      <top style="thin">
        <color rgb="FF94C11F"/>
      </top>
      <bottom style="thick">
        <color theme="0"/>
      </bottom>
      <diagonal/>
    </border>
    <border>
      <left style="thin">
        <color rgb="FF94C11F"/>
      </left>
      <right style="thick">
        <color theme="0"/>
      </right>
      <top/>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right/>
      <top style="thin">
        <color rgb="FF94C11F"/>
      </top>
      <bottom style="thick">
        <color theme="0"/>
      </bottom>
      <diagonal/>
    </border>
    <border>
      <left/>
      <right style="medium">
        <color rgb="FFD9E0E4"/>
      </right>
      <top/>
      <bottom/>
      <diagonal/>
    </border>
    <border>
      <left style="thick">
        <color theme="0"/>
      </left>
      <right/>
      <top/>
      <bottom/>
      <diagonal/>
    </border>
    <border>
      <left/>
      <right/>
      <top style="thin">
        <color rgb="FFFFFFFF"/>
      </top>
      <bottom/>
      <diagonal/>
    </border>
    <border>
      <left style="thin">
        <color rgb="FF94C11F"/>
      </left>
      <right style="thin">
        <color rgb="FF94C11F"/>
      </right>
      <top/>
      <bottom style="thin">
        <color rgb="FF94C11F"/>
      </bottom>
      <diagonal/>
    </border>
    <border>
      <left style="thin">
        <color rgb="FF000000"/>
      </left>
      <right style="thick">
        <color theme="0"/>
      </right>
      <top/>
      <bottom/>
      <diagonal/>
    </border>
    <border>
      <left style="thin">
        <color rgb="FF002060"/>
      </left>
      <right style="thick">
        <color rgb="FFFFFFFF"/>
      </right>
      <top/>
      <bottom/>
      <diagonal/>
    </border>
    <border>
      <left style="thick">
        <color theme="0"/>
      </left>
      <right style="thick">
        <color theme="0"/>
      </right>
      <top/>
      <bottom/>
      <diagonal/>
    </border>
    <border>
      <left style="thin">
        <color rgb="FF94C11F"/>
      </left>
      <right/>
      <top/>
      <bottom style="thin">
        <color rgb="FF94C11F"/>
      </bottom>
      <diagonal/>
    </border>
  </borders>
  <cellStyleXfs count="4">
    <xf numFmtId="0" fontId="0" fillId="0" borderId="0"/>
    <xf numFmtId="43" fontId="1" fillId="0" borderId="0" applyFont="0" applyFill="0" applyBorder="0" applyAlignment="0" applyProtection="0"/>
    <xf numFmtId="0" fontId="1" fillId="0" borderId="0"/>
    <xf numFmtId="0" fontId="21" fillId="0" borderId="0" applyNumberFormat="0" applyFill="0" applyBorder="0" applyAlignment="0" applyProtection="0"/>
  </cellStyleXfs>
  <cellXfs count="87">
    <xf numFmtId="0" fontId="0" fillId="0" borderId="0" xfId="0"/>
    <xf numFmtId="0" fontId="2" fillId="0" borderId="0" xfId="0" applyFont="1" applyAlignment="1">
      <alignment horizontal="center"/>
    </xf>
    <xf numFmtId="0" fontId="4" fillId="0" borderId="0" xfId="0" applyFont="1"/>
    <xf numFmtId="0" fontId="5" fillId="7" borderId="0" xfId="0" applyFont="1" applyFill="1"/>
    <xf numFmtId="0" fontId="6" fillId="0" borderId="0" xfId="0" applyFont="1"/>
    <xf numFmtId="0" fontId="7" fillId="0" borderId="0" xfId="0" applyFont="1" applyAlignment="1">
      <alignment vertical="center"/>
    </xf>
    <xf numFmtId="0" fontId="6" fillId="0" borderId="0" xfId="0" applyFont="1" applyAlignment="1">
      <alignment horizontal="center"/>
    </xf>
    <xf numFmtId="0" fontId="2" fillId="0" borderId="0" xfId="0" applyFont="1" applyAlignment="1" applyProtection="1">
      <alignment horizontal="center"/>
      <protection locked="0"/>
    </xf>
    <xf numFmtId="0" fontId="8" fillId="0" borderId="0" xfId="0" applyFont="1" applyAlignment="1">
      <alignment horizontal="center"/>
    </xf>
    <xf numFmtId="14" fontId="2" fillId="0" borderId="0" xfId="0" applyNumberFormat="1" applyFont="1" applyAlignment="1">
      <alignment horizontal="center"/>
    </xf>
    <xf numFmtId="0" fontId="9" fillId="0" borderId="0" xfId="0" applyFont="1" applyAlignment="1">
      <alignment horizontal="center"/>
    </xf>
    <xf numFmtId="166" fontId="11" fillId="0" borderId="0" xfId="0" applyNumberFormat="1" applyFont="1" applyAlignment="1">
      <alignment horizontal="center" vertical="center"/>
    </xf>
    <xf numFmtId="164" fontId="11" fillId="0" borderId="0" xfId="0" applyNumberFormat="1" applyFont="1" applyAlignment="1">
      <alignment horizontal="center"/>
    </xf>
    <xf numFmtId="0" fontId="12" fillId="2" borderId="1" xfId="0" applyFont="1" applyFill="1" applyBorder="1" applyAlignment="1">
      <alignment horizontal="center" vertical="center" wrapText="1"/>
    </xf>
    <xf numFmtId="0" fontId="11" fillId="0" borderId="0" xfId="0" applyFont="1" applyAlignment="1">
      <alignment horizontal="center" vertical="center" wrapText="1"/>
    </xf>
    <xf numFmtId="0" fontId="13" fillId="3" borderId="2" xfId="0" applyFont="1" applyFill="1" applyBorder="1" applyAlignment="1">
      <alignment horizontal="center" vertical="center" wrapText="1"/>
    </xf>
    <xf numFmtId="0" fontId="11" fillId="0" borderId="0" xfId="0" applyFont="1" applyAlignment="1">
      <alignment horizontal="center"/>
    </xf>
    <xf numFmtId="0" fontId="12" fillId="2" borderId="0" xfId="0" applyFont="1" applyFill="1" applyAlignment="1">
      <alignment horizontal="center" vertical="center" wrapText="1"/>
    </xf>
    <xf numFmtId="0" fontId="9" fillId="0" borderId="0" xfId="0" applyFont="1" applyAlignment="1">
      <alignment horizontal="center" vertical="center" wrapText="1"/>
    </xf>
    <xf numFmtId="167" fontId="11" fillId="0" borderId="0" xfId="0" applyNumberFormat="1" applyFont="1" applyAlignment="1">
      <alignment horizontal="center"/>
    </xf>
    <xf numFmtId="16" fontId="16" fillId="5" borderId="6" xfId="0" applyNumberFormat="1" applyFont="1" applyFill="1" applyBorder="1" applyAlignment="1">
      <alignment vertical="center" wrapText="1"/>
    </xf>
    <xf numFmtId="0" fontId="11" fillId="0" borderId="7" xfId="0" applyFont="1" applyBorder="1" applyAlignment="1">
      <alignment horizontal="center"/>
    </xf>
    <xf numFmtId="0" fontId="11" fillId="0" borderId="8" xfId="0" applyFont="1" applyBorder="1" applyAlignment="1">
      <alignment horizontal="center"/>
    </xf>
    <xf numFmtId="167" fontId="16" fillId="6" borderId="13" xfId="0" applyNumberFormat="1" applyFont="1" applyFill="1" applyBorder="1" applyAlignment="1">
      <alignment vertical="center" wrapText="1"/>
    </xf>
    <xf numFmtId="167" fontId="16" fillId="6" borderId="6" xfId="0" applyNumberFormat="1" applyFont="1" applyFill="1" applyBorder="1" applyAlignment="1">
      <alignment vertical="center" wrapText="1"/>
    </xf>
    <xf numFmtId="16" fontId="16" fillId="6" borderId="6" xfId="0" applyNumberFormat="1" applyFont="1" applyFill="1" applyBorder="1" applyAlignment="1">
      <alignment vertical="center" wrapText="1"/>
    </xf>
    <xf numFmtId="0" fontId="11" fillId="0" borderId="9" xfId="0" applyFont="1" applyBorder="1" applyAlignment="1">
      <alignment horizontal="center"/>
    </xf>
    <xf numFmtId="0" fontId="11" fillId="0" borderId="10" xfId="0" applyFont="1" applyBorder="1" applyAlignment="1">
      <alignment horizontal="center"/>
    </xf>
    <xf numFmtId="166" fontId="11" fillId="0" borderId="0" xfId="0" applyNumberFormat="1" applyFont="1" applyAlignment="1">
      <alignment horizontal="center"/>
    </xf>
    <xf numFmtId="0" fontId="16" fillId="5" borderId="6" xfId="0" applyFont="1" applyFill="1" applyBorder="1" applyAlignment="1">
      <alignment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6" fillId="6" borderId="6" xfId="0" applyFont="1" applyFill="1" applyBorder="1" applyAlignment="1">
      <alignment vertical="center" wrapText="1"/>
    </xf>
    <xf numFmtId="0" fontId="12" fillId="0" borderId="0" xfId="0" applyFont="1" applyAlignment="1">
      <alignment horizontal="center" vertical="center" wrapText="1"/>
    </xf>
    <xf numFmtId="0" fontId="9" fillId="0" borderId="0" xfId="2" applyFont="1" applyAlignment="1">
      <alignment horizontal="left"/>
    </xf>
    <xf numFmtId="0" fontId="9" fillId="0" borderId="0" xfId="2" applyFont="1" applyAlignment="1">
      <alignment horizontal="center"/>
    </xf>
    <xf numFmtId="165" fontId="9" fillId="0" borderId="14" xfId="0" applyNumberFormat="1" applyFont="1" applyBorder="1" applyAlignment="1">
      <alignment horizontal="center"/>
    </xf>
    <xf numFmtId="0" fontId="11" fillId="0" borderId="14" xfId="0" applyFont="1" applyBorder="1" applyAlignment="1">
      <alignment horizontal="center"/>
    </xf>
    <xf numFmtId="167" fontId="11" fillId="0" borderId="14" xfId="0" applyNumberFormat="1" applyFont="1" applyBorder="1" applyAlignment="1">
      <alignment horizontal="center" vertical="center"/>
    </xf>
    <xf numFmtId="167" fontId="11" fillId="0" borderId="19" xfId="0" applyNumberFormat="1" applyFont="1" applyBorder="1" applyAlignment="1">
      <alignment horizontal="center" vertical="center"/>
    </xf>
    <xf numFmtId="167" fontId="11" fillId="0" borderId="18" xfId="0" applyNumberFormat="1" applyFont="1" applyBorder="1" applyAlignment="1">
      <alignment horizontal="center" vertical="center"/>
    </xf>
    <xf numFmtId="167" fontId="11" fillId="0" borderId="15" xfId="0" applyNumberFormat="1" applyFont="1" applyBorder="1" applyAlignment="1">
      <alignment horizontal="center" vertical="center"/>
    </xf>
    <xf numFmtId="0" fontId="13" fillId="3" borderId="21" xfId="0" applyFont="1" applyFill="1" applyBorder="1" applyAlignment="1">
      <alignment horizontal="center" vertical="center"/>
    </xf>
    <xf numFmtId="0" fontId="17" fillId="0" borderId="0" xfId="0" applyFont="1"/>
    <xf numFmtId="0" fontId="9" fillId="8" borderId="22" xfId="0" applyFont="1" applyFill="1" applyBorder="1" applyAlignment="1" applyProtection="1">
      <alignment horizontal="center" vertical="center"/>
      <protection locked="0"/>
    </xf>
    <xf numFmtId="167" fontId="16" fillId="5" borderId="0" xfId="0" applyNumberFormat="1" applyFont="1" applyFill="1" applyAlignment="1">
      <alignment vertical="center" wrapText="1"/>
    </xf>
    <xf numFmtId="0" fontId="16" fillId="5" borderId="0" xfId="0" applyFont="1" applyFill="1" applyAlignment="1">
      <alignment vertical="center" wrapText="1"/>
    </xf>
    <xf numFmtId="0" fontId="16" fillId="6" borderId="25" xfId="0" applyFont="1" applyFill="1" applyBorder="1" applyAlignment="1">
      <alignment vertical="center" wrapText="1"/>
    </xf>
    <xf numFmtId="0" fontId="15" fillId="4" borderId="0" xfId="0" applyFont="1" applyFill="1" applyAlignment="1">
      <alignment vertical="center"/>
    </xf>
    <xf numFmtId="0" fontId="13" fillId="3" borderId="0" xfId="0" applyFont="1" applyFill="1" applyAlignment="1">
      <alignment horizontal="center" vertical="center"/>
    </xf>
    <xf numFmtId="0" fontId="15" fillId="4" borderId="0" xfId="0" applyFont="1" applyFill="1" applyAlignment="1">
      <alignment vertical="center" wrapText="1"/>
    </xf>
    <xf numFmtId="16" fontId="16" fillId="5" borderId="0" xfId="0" applyNumberFormat="1" applyFont="1" applyFill="1" applyAlignment="1">
      <alignment vertical="center" wrapText="1"/>
    </xf>
    <xf numFmtId="0" fontId="13" fillId="3" borderId="26" xfId="0" applyFont="1" applyFill="1" applyBorder="1" applyAlignment="1">
      <alignment horizontal="center" vertical="center"/>
    </xf>
    <xf numFmtId="0" fontId="3" fillId="0" borderId="0" xfId="0" applyFont="1" applyAlignment="1">
      <alignment horizontal="center"/>
    </xf>
    <xf numFmtId="0" fontId="17" fillId="0" borderId="0" xfId="0" applyFont="1" applyAlignment="1">
      <alignment horizontal="left"/>
    </xf>
    <xf numFmtId="14" fontId="0" fillId="0" borderId="0" xfId="0" applyNumberFormat="1"/>
    <xf numFmtId="0" fontId="13" fillId="3" borderId="17" xfId="0" applyFont="1" applyFill="1" applyBorder="1" applyAlignment="1">
      <alignment horizontal="center" vertical="center"/>
    </xf>
    <xf numFmtId="0" fontId="24" fillId="2" borderId="1" xfId="0" applyFont="1" applyFill="1" applyBorder="1" applyAlignment="1">
      <alignment horizontal="center" vertical="center" wrapText="1"/>
    </xf>
    <xf numFmtId="0" fontId="25" fillId="9" borderId="27" xfId="0" applyFont="1" applyFill="1" applyBorder="1" applyAlignment="1">
      <alignment horizontal="center" vertical="center" wrapText="1"/>
    </xf>
    <xf numFmtId="0" fontId="6" fillId="0" borderId="0" xfId="0" applyFont="1" applyAlignment="1" applyProtection="1">
      <alignment horizontal="center"/>
      <protection locked="0"/>
    </xf>
    <xf numFmtId="0" fontId="6" fillId="0" borderId="0" xfId="0" applyFont="1" applyProtection="1">
      <protection locked="0"/>
    </xf>
    <xf numFmtId="0" fontId="8" fillId="0" borderId="0" xfId="0" applyFont="1" applyAlignment="1" applyProtection="1">
      <alignment horizontal="center"/>
      <protection locked="0"/>
    </xf>
    <xf numFmtId="0" fontId="19" fillId="8" borderId="23" xfId="0" applyFont="1" applyFill="1" applyBorder="1" applyAlignment="1" applyProtection="1">
      <alignment horizontal="center" vertical="center" wrapText="1"/>
      <protection locked="0"/>
    </xf>
    <xf numFmtId="167" fontId="20" fillId="10" borderId="0" xfId="0" applyNumberFormat="1" applyFont="1" applyFill="1" applyAlignment="1">
      <alignment horizontal="center" vertical="center"/>
    </xf>
    <xf numFmtId="0" fontId="23" fillId="10" borderId="0" xfId="0" applyFont="1" applyFill="1" applyAlignment="1">
      <alignment horizontal="center"/>
    </xf>
    <xf numFmtId="0" fontId="12" fillId="2" borderId="29" xfId="0" applyFont="1" applyFill="1" applyBorder="1" applyAlignment="1">
      <alignment vertical="center" wrapText="1"/>
    </xf>
    <xf numFmtId="0" fontId="28" fillId="9"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167" fontId="0" fillId="11" borderId="17" xfId="0" applyNumberFormat="1" applyFill="1" applyBorder="1" applyAlignment="1">
      <alignment horizontal="center" vertical="center"/>
    </xf>
    <xf numFmtId="0" fontId="26" fillId="12" borderId="16" xfId="0" applyFont="1" applyFill="1" applyBorder="1" applyAlignment="1">
      <alignment horizontal="center" vertical="center"/>
    </xf>
    <xf numFmtId="0" fontId="27" fillId="12" borderId="16" xfId="0" applyFont="1" applyFill="1" applyBorder="1" applyAlignment="1">
      <alignment horizontal="center" vertical="center"/>
    </xf>
    <xf numFmtId="167" fontId="0" fillId="11" borderId="32" xfId="0" applyNumberFormat="1" applyFill="1" applyBorder="1" applyAlignment="1">
      <alignment horizontal="center" vertical="center"/>
    </xf>
    <xf numFmtId="0" fontId="27" fillId="11" borderId="28"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0" xfId="0" applyFont="1" applyAlignment="1">
      <alignment horizontal="center" vertical="center" wrapText="1"/>
    </xf>
    <xf numFmtId="0" fontId="13" fillId="3" borderId="20" xfId="0" applyFont="1" applyFill="1" applyBorder="1" applyAlignment="1">
      <alignment horizontal="center" vertical="center"/>
    </xf>
    <xf numFmtId="0" fontId="13" fillId="3" borderId="24" xfId="0" applyFont="1" applyFill="1" applyBorder="1" applyAlignment="1">
      <alignment horizontal="center" vertical="center"/>
    </xf>
    <xf numFmtId="164" fontId="18" fillId="0" borderId="14" xfId="0" applyNumberFormat="1" applyFont="1" applyBorder="1" applyAlignment="1">
      <alignment horizontal="center" vertical="center"/>
    </xf>
    <xf numFmtId="164" fontId="8" fillId="0" borderId="14" xfId="0" quotePrefix="1" applyNumberFormat="1" applyFont="1" applyBorder="1" applyAlignment="1">
      <alignment horizontal="left" vertical="center" wrapText="1"/>
    </xf>
    <xf numFmtId="0" fontId="29" fillId="0" borderId="14" xfId="3" applyFont="1" applyBorder="1" applyAlignment="1">
      <alignment horizontal="left" vertical="center" wrapText="1"/>
    </xf>
    <xf numFmtId="0" fontId="8" fillId="0" borderId="14" xfId="0" applyFont="1" applyBorder="1" applyAlignment="1">
      <alignment horizontal="left" vertical="center" wrapText="1"/>
    </xf>
    <xf numFmtId="0" fontId="3" fillId="0" borderId="0" xfId="0" applyFont="1" applyAlignment="1">
      <alignment horizontal="center"/>
    </xf>
    <xf numFmtId="0" fontId="3" fillId="0" borderId="0" xfId="0" applyFont="1"/>
    <xf numFmtId="0" fontId="17" fillId="0" borderId="0" xfId="0" applyFont="1" applyAlignment="1">
      <alignment horizontal="left"/>
    </xf>
  </cellXfs>
  <cellStyles count="4">
    <cellStyle name="Comma 2" xfId="1" xr:uid="{743D4454-0AF1-4296-9926-EB69AB554C03}"/>
    <cellStyle name="Hyperlink" xfId="3" builtinId="8"/>
    <cellStyle name="Normal" xfId="0" builtinId="0"/>
    <cellStyle name="Normal 2" xfId="2" xr:uid="{47D4CE5D-5983-4B13-81BF-4AC86646BA56}"/>
  </cellStyles>
  <dxfs count="4">
    <dxf>
      <font>
        <condense val="0"/>
        <extend val="0"/>
        <color indexed="9"/>
      </font>
    </dxf>
    <dxf>
      <font>
        <color theme="0"/>
      </font>
      <fill>
        <patternFill patternType="solid">
          <bgColor theme="0"/>
        </patternFill>
      </fill>
      <border>
        <left/>
        <right/>
        <top style="thin">
          <color auto="1"/>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4C11F"/>
      <color rgb="FF233976"/>
      <color rgb="FFC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1133475</xdr:colOff>
      <xdr:row>8</xdr:row>
      <xdr:rowOff>142875</xdr:rowOff>
    </xdr:from>
    <xdr:to>
      <xdr:col>0</xdr:col>
      <xdr:colOff>1503045</xdr:colOff>
      <xdr:row>11</xdr:row>
      <xdr:rowOff>55245</xdr:rowOff>
    </xdr:to>
    <xdr:pic>
      <xdr:nvPicPr>
        <xdr:cNvPr id="5" name="Picture 4">
          <a:extLst>
            <a:ext uri="{FF2B5EF4-FFF2-40B4-BE49-F238E27FC236}">
              <a16:creationId xmlns:a16="http://schemas.microsoft.com/office/drawing/2014/main" id="{7FC8B7CA-91E3-F8A2-255A-F70769C0E8D8}"/>
            </a:ext>
            <a:ext uri="{147F2762-F138-4A5C-976F-8EAC2B608ADB}">
              <a16:predDERef xmlns:a16="http://schemas.microsoft.com/office/drawing/2014/main" pred="{85FDDF7B-5539-A919-5286-5DA2C9B92CC2}"/>
            </a:ext>
          </a:extLst>
        </xdr:cNvPr>
        <xdr:cNvPicPr>
          <a:picLocks noChangeAspect="1"/>
        </xdr:cNvPicPr>
      </xdr:nvPicPr>
      <xdr:blipFill>
        <a:blip xmlns:r="http://schemas.openxmlformats.org/officeDocument/2006/relationships" r:embed="rId1"/>
        <a:stretch>
          <a:fillRect/>
        </a:stretch>
      </xdr:blipFill>
      <xdr:spPr>
        <a:xfrm>
          <a:off x="1133475" y="1762125"/>
          <a:ext cx="381000" cy="1152525"/>
        </a:xfrm>
        <a:prstGeom prst="rect">
          <a:avLst/>
        </a:prstGeom>
      </xdr:spPr>
    </xdr:pic>
    <xdr:clientData/>
  </xdr:twoCellAnchor>
  <xdr:twoCellAnchor editAs="oneCell">
    <xdr:from>
      <xdr:col>3</xdr:col>
      <xdr:colOff>428625</xdr:colOff>
      <xdr:row>10</xdr:row>
      <xdr:rowOff>333375</xdr:rowOff>
    </xdr:from>
    <xdr:to>
      <xdr:col>3</xdr:col>
      <xdr:colOff>1539240</xdr:colOff>
      <xdr:row>12</xdr:row>
      <xdr:rowOff>129540</xdr:rowOff>
    </xdr:to>
    <xdr:pic>
      <xdr:nvPicPr>
        <xdr:cNvPr id="6" name="Picture 5">
          <a:extLst>
            <a:ext uri="{FF2B5EF4-FFF2-40B4-BE49-F238E27FC236}">
              <a16:creationId xmlns:a16="http://schemas.microsoft.com/office/drawing/2014/main" id="{B5F041D1-9E2C-5264-258B-F741AB291D91}"/>
            </a:ext>
            <a:ext uri="{147F2762-F138-4A5C-976F-8EAC2B608ADB}">
              <a16:predDERef xmlns:a16="http://schemas.microsoft.com/office/drawing/2014/main" pred="{7FC8B7CA-91E3-F8A2-255A-F70769C0E8D8}"/>
            </a:ext>
          </a:extLst>
        </xdr:cNvPr>
        <xdr:cNvPicPr>
          <a:picLocks noChangeAspect="1"/>
        </xdr:cNvPicPr>
      </xdr:nvPicPr>
      <xdr:blipFill>
        <a:blip xmlns:r="http://schemas.openxmlformats.org/officeDocument/2006/relationships" r:embed="rId2"/>
        <a:stretch>
          <a:fillRect/>
        </a:stretch>
      </xdr:blipFill>
      <xdr:spPr>
        <a:xfrm>
          <a:off x="5076825" y="2771775"/>
          <a:ext cx="1104900" cy="990600"/>
        </a:xfrm>
        <a:prstGeom prst="rect">
          <a:avLst/>
        </a:prstGeom>
      </xdr:spPr>
    </xdr:pic>
    <xdr:clientData/>
  </xdr:twoCellAnchor>
  <xdr:twoCellAnchor editAs="oneCell">
    <xdr:from>
      <xdr:col>9</xdr:col>
      <xdr:colOff>217715</xdr:colOff>
      <xdr:row>0</xdr:row>
      <xdr:rowOff>32658</xdr:rowOff>
    </xdr:from>
    <xdr:to>
      <xdr:col>10</xdr:col>
      <xdr:colOff>54591</xdr:colOff>
      <xdr:row>0</xdr:row>
      <xdr:rowOff>1006929</xdr:rowOff>
    </xdr:to>
    <xdr:pic>
      <xdr:nvPicPr>
        <xdr:cNvPr id="2" name="Picture 1">
          <a:extLst>
            <a:ext uri="{FF2B5EF4-FFF2-40B4-BE49-F238E27FC236}">
              <a16:creationId xmlns:a16="http://schemas.microsoft.com/office/drawing/2014/main" id="{40B033B8-4359-45EC-A917-40A02A5E4934}"/>
            </a:ext>
          </a:extLst>
        </xdr:cNvPr>
        <xdr:cNvPicPr>
          <a:picLocks noChangeAspect="1"/>
        </xdr:cNvPicPr>
      </xdr:nvPicPr>
      <xdr:blipFill>
        <a:blip xmlns:r="http://schemas.openxmlformats.org/officeDocument/2006/relationships" r:embed="rId3"/>
        <a:stretch>
          <a:fillRect/>
        </a:stretch>
      </xdr:blipFill>
      <xdr:spPr>
        <a:xfrm>
          <a:off x="14641286" y="32658"/>
          <a:ext cx="1961769" cy="974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Y54"/>
  <sheetViews>
    <sheetView showGridLines="0" tabSelected="1" zoomScale="70" zoomScaleNormal="70" zoomScaleSheetLayoutView="90" workbookViewId="0">
      <selection activeCell="F12" sqref="F12"/>
    </sheetView>
  </sheetViews>
  <sheetFormatPr defaultColWidth="9.140625" defaultRowHeight="12.75"/>
  <cols>
    <col min="1" max="1" width="24.140625" style="1" customWidth="1"/>
    <col min="2" max="2" width="13.5703125" style="1" customWidth="1"/>
    <col min="3" max="6" width="26.42578125" style="1" customWidth="1"/>
    <col min="7" max="7" width="28" style="1" customWidth="1"/>
    <col min="8" max="8" width="29.42578125" style="1" hidden="1" customWidth="1"/>
    <col min="9" max="9" width="26.42578125" style="1" customWidth="1"/>
    <col min="10" max="10" width="30.85546875" style="1" customWidth="1"/>
    <col min="11" max="11" width="3.85546875" style="1" customWidth="1"/>
    <col min="12" max="12" width="27.28515625" style="1" hidden="1" customWidth="1"/>
    <col min="13" max="13" width="5.28515625" style="1" hidden="1" customWidth="1"/>
    <col min="14" max="14" width="5.42578125" style="1" hidden="1" customWidth="1"/>
    <col min="15" max="15" width="7.42578125" style="1" hidden="1" customWidth="1"/>
    <col min="16" max="16" width="5.28515625" style="1" hidden="1" customWidth="1"/>
    <col min="17" max="17" width="26.42578125" style="1" customWidth="1"/>
    <col min="18" max="18" width="30.28515625" style="1" customWidth="1"/>
    <col min="19" max="19" width="4.5703125" style="1" customWidth="1"/>
    <col min="20" max="20" width="22.7109375" style="1" hidden="1" customWidth="1"/>
    <col min="21" max="21" width="28.28515625" style="1" hidden="1" customWidth="1"/>
    <col min="22" max="22" width="11.28515625" style="1" hidden="1" customWidth="1"/>
    <col min="23" max="25" width="9.140625" style="1" hidden="1" customWidth="1"/>
    <col min="26" max="27" width="9.140625" style="1" customWidth="1"/>
    <col min="28" max="16384" width="9.140625" style="1"/>
  </cols>
  <sheetData>
    <row r="1" spans="1:24" ht="89.25" customHeight="1"/>
    <row r="2" spans="1:24" ht="18" customHeight="1">
      <c r="A2" s="3" t="s">
        <v>0</v>
      </c>
      <c r="B2" s="3" t="s">
        <v>0</v>
      </c>
      <c r="C2" s="3" t="s">
        <v>0</v>
      </c>
      <c r="D2" s="3" t="s">
        <v>0</v>
      </c>
      <c r="E2" s="3" t="s">
        <v>0</v>
      </c>
      <c r="F2" s="3" t="s">
        <v>0</v>
      </c>
      <c r="G2" s="3" t="s">
        <v>0</v>
      </c>
      <c r="H2" s="3"/>
      <c r="I2" s="3" t="s">
        <v>0</v>
      </c>
      <c r="J2" s="3" t="s">
        <v>0</v>
      </c>
      <c r="K2" s="3" t="s">
        <v>0</v>
      </c>
    </row>
    <row r="3" spans="1:24" ht="32.25" customHeight="1">
      <c r="D3" s="84" t="s">
        <v>102</v>
      </c>
      <c r="E3" s="84"/>
      <c r="F3" s="84"/>
      <c r="G3" s="84"/>
      <c r="H3" s="53"/>
    </row>
    <row r="4" spans="1:24" ht="32.25" customHeight="1">
      <c r="D4" s="84">
        <v>2025</v>
      </c>
      <c r="E4" s="84"/>
      <c r="F4" s="84"/>
      <c r="G4" s="84"/>
      <c r="H4" s="53"/>
    </row>
    <row r="5" spans="1:24" ht="32.25" hidden="1" customHeight="1">
      <c r="D5" s="2"/>
      <c r="E5" s="85"/>
      <c r="F5" s="85"/>
      <c r="G5" s="2"/>
      <c r="H5" s="2"/>
    </row>
    <row r="6" spans="1:24" hidden="1"/>
    <row r="7" spans="1:24" ht="18" customHeight="1">
      <c r="A7" s="3" t="s">
        <v>0</v>
      </c>
      <c r="B7" s="3" t="s">
        <v>0</v>
      </c>
      <c r="C7" s="3" t="s">
        <v>0</v>
      </c>
      <c r="D7" s="3" t="s">
        <v>0</v>
      </c>
      <c r="E7" s="3" t="s">
        <v>0</v>
      </c>
      <c r="F7" s="3" t="s">
        <v>0</v>
      </c>
      <c r="G7" s="3" t="s">
        <v>0</v>
      </c>
      <c r="H7" s="3"/>
      <c r="I7" s="3" t="s">
        <v>0</v>
      </c>
      <c r="J7" s="3" t="s">
        <v>0</v>
      </c>
      <c r="K7" s="3" t="s">
        <v>0</v>
      </c>
    </row>
    <row r="8" spans="1:24" hidden="1"/>
    <row r="9" spans="1:24" ht="32.25" customHeight="1">
      <c r="B9" s="86" t="s">
        <v>1</v>
      </c>
      <c r="C9" s="86"/>
      <c r="D9" s="86"/>
      <c r="E9" s="86"/>
      <c r="F9" s="86"/>
      <c r="G9" s="86"/>
      <c r="H9" s="54"/>
      <c r="I9" s="4"/>
      <c r="J9" s="4"/>
    </row>
    <row r="10" spans="1:24" ht="32.25" customHeight="1">
      <c r="B10" s="86" t="s">
        <v>2</v>
      </c>
      <c r="C10" s="86"/>
      <c r="D10" s="86"/>
      <c r="E10" s="86"/>
      <c r="F10" s="86"/>
      <c r="G10" s="86"/>
      <c r="H10" s="54"/>
      <c r="I10" s="5"/>
      <c r="J10" s="5"/>
    </row>
    <row r="11" spans="1:24" ht="32.25" customHeight="1">
      <c r="A11" s="6"/>
      <c r="B11" s="43" t="s">
        <v>3</v>
      </c>
      <c r="E11" s="7"/>
      <c r="F11" s="7"/>
    </row>
    <row r="12" spans="1:24" s="7" customFormat="1" ht="62.25" customHeight="1">
      <c r="A12" s="59"/>
      <c r="B12" s="60"/>
      <c r="C12" s="61"/>
      <c r="E12" s="62" t="s">
        <v>4</v>
      </c>
      <c r="F12" s="44" t="s">
        <v>5</v>
      </c>
    </row>
    <row r="13" spans="1:24" ht="21">
      <c r="A13" s="6"/>
      <c r="B13" s="4"/>
      <c r="C13" s="8"/>
      <c r="D13" s="7"/>
      <c r="E13" s="7"/>
      <c r="F13" s="7"/>
    </row>
    <row r="14" spans="1:24" ht="21">
      <c r="A14" s="6"/>
      <c r="B14" s="6"/>
      <c r="C14" s="6"/>
      <c r="D14" s="6"/>
      <c r="E14" s="6"/>
      <c r="F14" s="6"/>
      <c r="G14" s="6"/>
      <c r="H14" s="6"/>
      <c r="I14" s="6"/>
      <c r="J14" s="6"/>
      <c r="M14" s="9"/>
      <c r="Q14" s="9"/>
    </row>
    <row r="15" spans="1:24" ht="18" hidden="1" customHeight="1">
      <c r="A15" s="10"/>
      <c r="B15" s="10"/>
      <c r="C15" s="1">
        <v>-4</v>
      </c>
      <c r="D15" s="1">
        <v>-3</v>
      </c>
      <c r="E15" s="1">
        <v>-3</v>
      </c>
      <c r="F15" s="1">
        <v>-1</v>
      </c>
      <c r="G15" s="1">
        <v>-1</v>
      </c>
      <c r="I15" s="9"/>
      <c r="J15" s="9"/>
      <c r="T15" s="73" t="s">
        <v>6</v>
      </c>
      <c r="U15" s="74"/>
      <c r="V15" s="74"/>
    </row>
    <row r="16" spans="1:24" s="14" customFormat="1" ht="93" customHeight="1" thickBot="1">
      <c r="A16" s="13" t="s">
        <v>7</v>
      </c>
      <c r="B16" s="13" t="s">
        <v>8</v>
      </c>
      <c r="C16" s="13" t="s">
        <v>9</v>
      </c>
      <c r="D16" s="13" t="s">
        <v>10</v>
      </c>
      <c r="E16" s="67" t="s">
        <v>103</v>
      </c>
      <c r="F16" s="66" t="s">
        <v>11</v>
      </c>
      <c r="G16" s="13" t="s">
        <v>12</v>
      </c>
      <c r="H16" s="58" t="s">
        <v>13</v>
      </c>
      <c r="I16" s="65" t="s">
        <v>14</v>
      </c>
      <c r="J16" s="13" t="s">
        <v>101</v>
      </c>
      <c r="L16" s="15" t="s">
        <v>15</v>
      </c>
      <c r="M16" s="16"/>
      <c r="Q16" s="78" t="s">
        <v>16</v>
      </c>
      <c r="R16" s="79"/>
      <c r="T16" s="48" t="s">
        <v>17</v>
      </c>
      <c r="U16" s="48" t="s">
        <v>18</v>
      </c>
      <c r="V16" s="48" t="s">
        <v>19</v>
      </c>
      <c r="X16" s="49" t="s">
        <v>20</v>
      </c>
    </row>
    <row r="17" spans="1:24" s="14" customFormat="1" ht="18" customHeight="1" thickTop="1">
      <c r="A17" s="13"/>
      <c r="B17" s="13"/>
      <c r="C17" s="13"/>
      <c r="D17" s="13"/>
      <c r="E17" s="67"/>
      <c r="F17" s="66"/>
      <c r="G17" s="13"/>
      <c r="H17" s="13"/>
      <c r="I17" s="57" t="str">
        <f>F12</f>
        <v>FRI</v>
      </c>
      <c r="J17" s="17"/>
      <c r="L17" s="18" t="s">
        <v>15</v>
      </c>
      <c r="M17" s="16"/>
      <c r="N17" s="16"/>
      <c r="O17" s="16"/>
      <c r="Q17" s="42" t="s">
        <v>21</v>
      </c>
      <c r="R17" s="52" t="s">
        <v>22</v>
      </c>
      <c r="T17" s="50" t="s">
        <v>17</v>
      </c>
      <c r="U17" s="50" t="s">
        <v>18</v>
      </c>
      <c r="V17" s="50" t="s">
        <v>23</v>
      </c>
      <c r="X17" s="14" t="s">
        <v>5</v>
      </c>
    </row>
    <row r="18" spans="1:24" s="14" customFormat="1" ht="18" hidden="1" customHeight="1">
      <c r="A18" s="17"/>
      <c r="B18" s="17"/>
      <c r="C18" s="17"/>
      <c r="D18" s="17"/>
      <c r="E18" s="17"/>
      <c r="F18" s="17"/>
      <c r="G18" s="17"/>
      <c r="H18" s="17"/>
      <c r="I18" s="17"/>
      <c r="J18" s="17"/>
      <c r="L18" s="18"/>
      <c r="M18" s="16"/>
      <c r="N18" s="16"/>
      <c r="O18" s="16"/>
      <c r="Q18" s="56"/>
      <c r="R18" s="49"/>
      <c r="T18" s="50"/>
      <c r="U18" s="50"/>
      <c r="V18" s="50"/>
    </row>
    <row r="19" spans="1:24" s="16" customFormat="1" ht="19.5" customHeight="1">
      <c r="A19" s="36" t="s">
        <v>24</v>
      </c>
      <c r="B19" s="37">
        <v>1</v>
      </c>
      <c r="C19" s="38">
        <f t="shared" ref="C19:G28" si="0">WORKDAY($I19,C$15,BankHols)</f>
        <v>45754</v>
      </c>
      <c r="D19" s="38">
        <f t="shared" si="0"/>
        <v>45755</v>
      </c>
      <c r="E19" s="38">
        <f t="shared" si="0"/>
        <v>45755</v>
      </c>
      <c r="F19" s="38">
        <f t="shared" si="0"/>
        <v>45757</v>
      </c>
      <c r="G19" s="38">
        <f t="shared" si="0"/>
        <v>45757</v>
      </c>
      <c r="H19" s="38">
        <f>WORKDAY(I19,-2,$Q$19:$Q$29)</f>
        <v>45756</v>
      </c>
      <c r="I19" s="38">
        <f>WORKDAY(L19+1,-1,BankHols)</f>
        <v>45758</v>
      </c>
      <c r="J19" s="38">
        <f t="shared" ref="J19:J44" si="1">IF(DAY((I19))&lt;6,WORKDAY(DATE(YEAR((I19)),MONTH((I19)),6)-1,1,BankHols),WORKDAY(DATE(YEAR((I19)),MONTH((I19))+1,6)-1,1,BankHols))</f>
        <v>45783</v>
      </c>
      <c r="K19" s="14"/>
      <c r="L19" s="19">
        <f>U19-VLOOKUP(PayDay,DaysOffset,2,FALSE)</f>
        <v>45759</v>
      </c>
      <c r="M19" s="19"/>
      <c r="N19" s="75" t="s">
        <v>25</v>
      </c>
      <c r="O19" s="76"/>
      <c r="P19" s="14"/>
      <c r="Q19" s="68">
        <v>45765</v>
      </c>
      <c r="R19" s="69" t="s">
        <v>26</v>
      </c>
      <c r="S19" s="14"/>
      <c r="T19" s="45">
        <v>45753</v>
      </c>
      <c r="U19" s="45">
        <v>45766</v>
      </c>
      <c r="V19" s="51" t="s">
        <v>27</v>
      </c>
      <c r="W19" s="14"/>
      <c r="X19" s="16" t="s">
        <v>5</v>
      </c>
    </row>
    <row r="20" spans="1:24" s="16" customFormat="1" ht="19.5" customHeight="1" thickBot="1">
      <c r="A20" s="36" t="s">
        <v>28</v>
      </c>
      <c r="B20" s="37">
        <v>2</v>
      </c>
      <c r="C20" s="38">
        <f t="shared" si="0"/>
        <v>45764</v>
      </c>
      <c r="D20" s="38">
        <f t="shared" si="0"/>
        <v>45769</v>
      </c>
      <c r="E20" s="38">
        <f t="shared" si="0"/>
        <v>45769</v>
      </c>
      <c r="F20" s="38">
        <f t="shared" si="0"/>
        <v>45771</v>
      </c>
      <c r="G20" s="38">
        <f t="shared" si="0"/>
        <v>45771</v>
      </c>
      <c r="H20" s="38">
        <f t="shared" ref="H20:H44" si="2">WORKDAY(I20,-2,$Q$19:$Q$29)</f>
        <v>45770</v>
      </c>
      <c r="I20" s="38">
        <f>WORKDAY(L20+1,-1,BankHols)</f>
        <v>45772</v>
      </c>
      <c r="J20" s="38">
        <f t="shared" si="1"/>
        <v>45783</v>
      </c>
      <c r="L20" s="19">
        <f t="shared" ref="L20:L44" si="3">U20-VLOOKUP(PayDay,DaysOffset,2,FALSE)</f>
        <v>45773</v>
      </c>
      <c r="M20" s="19"/>
      <c r="N20" s="21" t="s">
        <v>29</v>
      </c>
      <c r="O20" s="22">
        <v>10</v>
      </c>
      <c r="Q20" s="68">
        <v>45768</v>
      </c>
      <c r="R20" s="69" t="s">
        <v>30</v>
      </c>
      <c r="T20" s="23">
        <v>45767</v>
      </c>
      <c r="U20" s="24">
        <v>45780</v>
      </c>
      <c r="V20" s="25" t="s">
        <v>31</v>
      </c>
      <c r="X20" s="14" t="s">
        <v>32</v>
      </c>
    </row>
    <row r="21" spans="1:24" s="16" customFormat="1" ht="19.5" customHeight="1" thickBot="1">
      <c r="A21" s="36" t="s">
        <v>33</v>
      </c>
      <c r="B21" s="37">
        <v>3</v>
      </c>
      <c r="C21" s="38">
        <f t="shared" si="0"/>
        <v>45779</v>
      </c>
      <c r="D21" s="38">
        <f t="shared" si="0"/>
        <v>45783</v>
      </c>
      <c r="E21" s="38">
        <f t="shared" si="0"/>
        <v>45783</v>
      </c>
      <c r="F21" s="38">
        <f t="shared" si="0"/>
        <v>45785</v>
      </c>
      <c r="G21" s="38">
        <f t="shared" si="0"/>
        <v>45785</v>
      </c>
      <c r="H21" s="38">
        <f t="shared" si="2"/>
        <v>45784</v>
      </c>
      <c r="I21" s="38">
        <f t="shared" ref="I21:I44" si="4">WORKDAY(L21+1,-1,BankHols)</f>
        <v>45786</v>
      </c>
      <c r="J21" s="38">
        <f t="shared" si="1"/>
        <v>45814</v>
      </c>
      <c r="L21" s="19">
        <f t="shared" si="3"/>
        <v>45787</v>
      </c>
      <c r="M21" s="19"/>
      <c r="N21" s="26" t="s">
        <v>32</v>
      </c>
      <c r="O21" s="27">
        <v>9</v>
      </c>
      <c r="Q21" s="68">
        <v>45782</v>
      </c>
      <c r="R21" s="69" t="s">
        <v>34</v>
      </c>
      <c r="T21" s="45">
        <v>45781</v>
      </c>
      <c r="U21" s="45">
        <v>45794</v>
      </c>
      <c r="V21" s="20" t="s">
        <v>35</v>
      </c>
      <c r="X21" s="16" t="s">
        <v>29</v>
      </c>
    </row>
    <row r="22" spans="1:24" s="16" customFormat="1" ht="19.5" customHeight="1" thickBot="1">
      <c r="A22" s="36" t="s">
        <v>36</v>
      </c>
      <c r="B22" s="37">
        <v>4</v>
      </c>
      <c r="C22" s="38">
        <f t="shared" si="0"/>
        <v>45796</v>
      </c>
      <c r="D22" s="38">
        <f t="shared" si="0"/>
        <v>45797</v>
      </c>
      <c r="E22" s="38">
        <f t="shared" si="0"/>
        <v>45797</v>
      </c>
      <c r="F22" s="38">
        <f t="shared" si="0"/>
        <v>45799</v>
      </c>
      <c r="G22" s="38">
        <f t="shared" si="0"/>
        <v>45799</v>
      </c>
      <c r="H22" s="38">
        <f t="shared" si="2"/>
        <v>45798</v>
      </c>
      <c r="I22" s="38">
        <f t="shared" si="4"/>
        <v>45800</v>
      </c>
      <c r="J22" s="38">
        <f t="shared" si="1"/>
        <v>45814</v>
      </c>
      <c r="L22" s="19">
        <f t="shared" si="3"/>
        <v>45801</v>
      </c>
      <c r="M22" s="19"/>
      <c r="N22" s="26" t="s">
        <v>5</v>
      </c>
      <c r="O22" s="27">
        <v>7</v>
      </c>
      <c r="Q22" s="68">
        <v>45803</v>
      </c>
      <c r="R22" s="69" t="s">
        <v>37</v>
      </c>
      <c r="T22" s="23">
        <v>45795</v>
      </c>
      <c r="U22" s="24">
        <v>45808</v>
      </c>
      <c r="V22" s="25" t="s">
        <v>38</v>
      </c>
      <c r="X22" s="16" t="s">
        <v>39</v>
      </c>
    </row>
    <row r="23" spans="1:24" s="16" customFormat="1" ht="19.5" customHeight="1" thickBot="1">
      <c r="A23" s="36" t="s">
        <v>40</v>
      </c>
      <c r="B23" s="37">
        <v>5</v>
      </c>
      <c r="C23" s="38">
        <f t="shared" si="0"/>
        <v>45810</v>
      </c>
      <c r="D23" s="38">
        <f t="shared" si="0"/>
        <v>45811</v>
      </c>
      <c r="E23" s="38">
        <f t="shared" si="0"/>
        <v>45811</v>
      </c>
      <c r="F23" s="38">
        <f t="shared" si="0"/>
        <v>45813</v>
      </c>
      <c r="G23" s="38">
        <f t="shared" si="0"/>
        <v>45813</v>
      </c>
      <c r="H23" s="38">
        <f t="shared" si="2"/>
        <v>45812</v>
      </c>
      <c r="I23" s="38">
        <f t="shared" si="4"/>
        <v>45814</v>
      </c>
      <c r="J23" s="38">
        <f t="shared" si="1"/>
        <v>45845</v>
      </c>
      <c r="L23" s="19">
        <f t="shared" si="3"/>
        <v>45815</v>
      </c>
      <c r="M23" s="19"/>
      <c r="N23" s="26" t="s">
        <v>41</v>
      </c>
      <c r="O23" s="27">
        <v>6</v>
      </c>
      <c r="Q23" s="68">
        <v>45894</v>
      </c>
      <c r="R23" s="69" t="s">
        <v>42</v>
      </c>
      <c r="T23" s="45">
        <v>45809</v>
      </c>
      <c r="U23" s="45">
        <v>45822</v>
      </c>
      <c r="V23" s="20" t="s">
        <v>43</v>
      </c>
      <c r="X23" s="16" t="s">
        <v>44</v>
      </c>
    </row>
    <row r="24" spans="1:24" s="16" customFormat="1" ht="19.5" customHeight="1" thickBot="1">
      <c r="A24" s="36" t="s">
        <v>45</v>
      </c>
      <c r="B24" s="37">
        <v>6</v>
      </c>
      <c r="C24" s="38">
        <f t="shared" si="0"/>
        <v>45824</v>
      </c>
      <c r="D24" s="38">
        <f t="shared" si="0"/>
        <v>45825</v>
      </c>
      <c r="E24" s="38">
        <f t="shared" si="0"/>
        <v>45825</v>
      </c>
      <c r="F24" s="38">
        <f t="shared" si="0"/>
        <v>45827</v>
      </c>
      <c r="G24" s="38">
        <f t="shared" si="0"/>
        <v>45827</v>
      </c>
      <c r="H24" s="38">
        <f t="shared" si="2"/>
        <v>45826</v>
      </c>
      <c r="I24" s="38">
        <f t="shared" si="4"/>
        <v>45828</v>
      </c>
      <c r="J24" s="38">
        <f t="shared" si="1"/>
        <v>45845</v>
      </c>
      <c r="L24" s="19">
        <f t="shared" si="3"/>
        <v>45829</v>
      </c>
      <c r="M24" s="19"/>
      <c r="N24" s="26" t="s">
        <v>46</v>
      </c>
      <c r="O24" s="27">
        <v>13</v>
      </c>
      <c r="Q24" s="68">
        <v>46016</v>
      </c>
      <c r="R24" s="69" t="s">
        <v>47</v>
      </c>
      <c r="T24" s="23">
        <v>45823</v>
      </c>
      <c r="U24" s="24">
        <v>45836</v>
      </c>
      <c r="V24" s="25" t="s">
        <v>48</v>
      </c>
    </row>
    <row r="25" spans="1:24" s="16" customFormat="1" ht="19.5" customHeight="1" thickBot="1">
      <c r="A25" s="36" t="s">
        <v>49</v>
      </c>
      <c r="B25" s="37">
        <v>7</v>
      </c>
      <c r="C25" s="38">
        <f t="shared" si="0"/>
        <v>45838</v>
      </c>
      <c r="D25" s="38">
        <f t="shared" si="0"/>
        <v>45839</v>
      </c>
      <c r="E25" s="38">
        <f t="shared" si="0"/>
        <v>45839</v>
      </c>
      <c r="F25" s="38">
        <f t="shared" si="0"/>
        <v>45841</v>
      </c>
      <c r="G25" s="38">
        <f t="shared" si="0"/>
        <v>45841</v>
      </c>
      <c r="H25" s="38">
        <f t="shared" si="2"/>
        <v>45840</v>
      </c>
      <c r="I25" s="38">
        <f t="shared" si="4"/>
        <v>45842</v>
      </c>
      <c r="J25" s="38">
        <f t="shared" si="1"/>
        <v>45845</v>
      </c>
      <c r="K25" s="28"/>
      <c r="L25" s="19">
        <f t="shared" si="3"/>
        <v>45843</v>
      </c>
      <c r="M25" s="19"/>
      <c r="N25" s="26" t="s">
        <v>44</v>
      </c>
      <c r="O25" s="27">
        <v>12</v>
      </c>
      <c r="Q25" s="68">
        <v>46017</v>
      </c>
      <c r="R25" s="69" t="s">
        <v>50</v>
      </c>
      <c r="T25" s="45">
        <v>45837</v>
      </c>
      <c r="U25" s="45">
        <v>45850</v>
      </c>
      <c r="V25" s="29" t="s">
        <v>51</v>
      </c>
    </row>
    <row r="26" spans="1:24" s="16" customFormat="1" ht="19.5" customHeight="1" thickBot="1">
      <c r="A26" s="36" t="s">
        <v>52</v>
      </c>
      <c r="B26" s="37">
        <v>8</v>
      </c>
      <c r="C26" s="38">
        <f t="shared" si="0"/>
        <v>45852</v>
      </c>
      <c r="D26" s="38">
        <f t="shared" si="0"/>
        <v>45853</v>
      </c>
      <c r="E26" s="38">
        <f t="shared" si="0"/>
        <v>45853</v>
      </c>
      <c r="F26" s="38">
        <f t="shared" si="0"/>
        <v>45855</v>
      </c>
      <c r="G26" s="38">
        <f t="shared" si="0"/>
        <v>45855</v>
      </c>
      <c r="H26" s="38">
        <f t="shared" si="2"/>
        <v>45854</v>
      </c>
      <c r="I26" s="38">
        <f t="shared" si="4"/>
        <v>45856</v>
      </c>
      <c r="J26" s="38">
        <f t="shared" si="1"/>
        <v>45875</v>
      </c>
      <c r="L26" s="19">
        <f t="shared" si="3"/>
        <v>45857</v>
      </c>
      <c r="M26" s="19"/>
      <c r="N26" s="30" t="s">
        <v>39</v>
      </c>
      <c r="O26" s="31">
        <v>11</v>
      </c>
      <c r="Q26" s="68">
        <v>46023</v>
      </c>
      <c r="R26" s="70" t="s">
        <v>53</v>
      </c>
      <c r="T26" s="23">
        <v>45851</v>
      </c>
      <c r="U26" s="24">
        <v>45864</v>
      </c>
      <c r="V26" s="32" t="s">
        <v>54</v>
      </c>
    </row>
    <row r="27" spans="1:24" s="16" customFormat="1" ht="19.5" customHeight="1" thickBot="1">
      <c r="A27" s="36" t="s">
        <v>55</v>
      </c>
      <c r="B27" s="37">
        <v>9</v>
      </c>
      <c r="C27" s="38">
        <f t="shared" si="0"/>
        <v>45866</v>
      </c>
      <c r="D27" s="38">
        <f t="shared" si="0"/>
        <v>45867</v>
      </c>
      <c r="E27" s="38">
        <f t="shared" si="0"/>
        <v>45867</v>
      </c>
      <c r="F27" s="38">
        <f t="shared" si="0"/>
        <v>45869</v>
      </c>
      <c r="G27" s="38">
        <f t="shared" si="0"/>
        <v>45869</v>
      </c>
      <c r="H27" s="38">
        <f t="shared" si="2"/>
        <v>45868</v>
      </c>
      <c r="I27" s="38">
        <f t="shared" si="4"/>
        <v>45870</v>
      </c>
      <c r="J27" s="38">
        <f t="shared" si="1"/>
        <v>45875</v>
      </c>
      <c r="L27" s="19">
        <f t="shared" si="3"/>
        <v>45871</v>
      </c>
      <c r="M27" s="19"/>
      <c r="Q27" s="68">
        <v>46115</v>
      </c>
      <c r="R27" s="70" t="s">
        <v>26</v>
      </c>
      <c r="T27" s="45">
        <v>45865</v>
      </c>
      <c r="U27" s="45">
        <v>45878</v>
      </c>
      <c r="V27" s="29" t="s">
        <v>56</v>
      </c>
    </row>
    <row r="28" spans="1:24" s="16" customFormat="1" ht="19.5" customHeight="1" thickBot="1">
      <c r="A28" s="36" t="s">
        <v>57</v>
      </c>
      <c r="B28" s="37">
        <v>10</v>
      </c>
      <c r="C28" s="38">
        <f t="shared" si="0"/>
        <v>45880</v>
      </c>
      <c r="D28" s="38">
        <f t="shared" si="0"/>
        <v>45881</v>
      </c>
      <c r="E28" s="38">
        <f t="shared" si="0"/>
        <v>45881</v>
      </c>
      <c r="F28" s="38">
        <f t="shared" si="0"/>
        <v>45883</v>
      </c>
      <c r="G28" s="38">
        <f t="shared" si="0"/>
        <v>45883</v>
      </c>
      <c r="H28" s="38">
        <f t="shared" si="2"/>
        <v>45882</v>
      </c>
      <c r="I28" s="38">
        <f t="shared" si="4"/>
        <v>45884</v>
      </c>
      <c r="J28" s="38">
        <f t="shared" si="1"/>
        <v>45908</v>
      </c>
      <c r="L28" s="19">
        <f t="shared" si="3"/>
        <v>45885</v>
      </c>
      <c r="M28" s="19"/>
      <c r="Q28" s="71">
        <v>46118</v>
      </c>
      <c r="R28" s="72" t="s">
        <v>30</v>
      </c>
      <c r="T28" s="23">
        <v>45879</v>
      </c>
      <c r="U28" s="24">
        <v>45892</v>
      </c>
      <c r="V28" s="47" t="s">
        <v>58</v>
      </c>
    </row>
    <row r="29" spans="1:24" s="16" customFormat="1" ht="19.5" customHeight="1">
      <c r="A29" s="36" t="s">
        <v>59</v>
      </c>
      <c r="B29" s="37">
        <v>11</v>
      </c>
      <c r="C29" s="38">
        <f t="shared" ref="C29:G38" si="5">WORKDAY($I29,C$15,BankHols)</f>
        <v>45891</v>
      </c>
      <c r="D29" s="38">
        <f t="shared" si="5"/>
        <v>45895</v>
      </c>
      <c r="E29" s="38">
        <f t="shared" si="5"/>
        <v>45895</v>
      </c>
      <c r="F29" s="38">
        <f t="shared" si="5"/>
        <v>45897</v>
      </c>
      <c r="G29" s="38">
        <f t="shared" si="5"/>
        <v>45897</v>
      </c>
      <c r="H29" s="38">
        <f t="shared" si="2"/>
        <v>45896</v>
      </c>
      <c r="I29" s="38">
        <f t="shared" si="4"/>
        <v>45898</v>
      </c>
      <c r="J29" s="38">
        <f t="shared" si="1"/>
        <v>45908</v>
      </c>
      <c r="L29" s="19">
        <f t="shared" si="3"/>
        <v>45899</v>
      </c>
      <c r="M29" s="19"/>
      <c r="Q29" s="63"/>
      <c r="R29" s="64"/>
      <c r="T29" s="45">
        <v>45893</v>
      </c>
      <c r="U29" s="45">
        <v>45906</v>
      </c>
      <c r="V29" s="46" t="s">
        <v>60</v>
      </c>
    </row>
    <row r="30" spans="1:24" s="16" customFormat="1" ht="19.5" customHeight="1" thickBot="1">
      <c r="A30" s="36" t="s">
        <v>61</v>
      </c>
      <c r="B30" s="37">
        <v>12</v>
      </c>
      <c r="C30" s="38">
        <f t="shared" si="5"/>
        <v>45908</v>
      </c>
      <c r="D30" s="38">
        <f t="shared" si="5"/>
        <v>45909</v>
      </c>
      <c r="E30" s="38">
        <f t="shared" si="5"/>
        <v>45909</v>
      </c>
      <c r="F30" s="38">
        <f t="shared" si="5"/>
        <v>45911</v>
      </c>
      <c r="G30" s="38">
        <f t="shared" si="5"/>
        <v>45911</v>
      </c>
      <c r="H30" s="38">
        <f t="shared" si="2"/>
        <v>45910</v>
      </c>
      <c r="I30" s="38">
        <f t="shared" si="4"/>
        <v>45912</v>
      </c>
      <c r="J30" s="38">
        <f t="shared" si="1"/>
        <v>45936</v>
      </c>
      <c r="L30" s="19">
        <f t="shared" si="3"/>
        <v>45913</v>
      </c>
      <c r="M30" s="19"/>
      <c r="T30" s="23">
        <v>45907</v>
      </c>
      <c r="U30" s="24">
        <v>45920</v>
      </c>
      <c r="V30" s="32" t="s">
        <v>62</v>
      </c>
    </row>
    <row r="31" spans="1:24" s="16" customFormat="1" ht="19.5" customHeight="1" thickBot="1">
      <c r="A31" s="36" t="s">
        <v>63</v>
      </c>
      <c r="B31" s="37">
        <v>13</v>
      </c>
      <c r="C31" s="38">
        <f t="shared" si="5"/>
        <v>45922</v>
      </c>
      <c r="D31" s="38">
        <f t="shared" si="5"/>
        <v>45923</v>
      </c>
      <c r="E31" s="38">
        <f t="shared" si="5"/>
        <v>45923</v>
      </c>
      <c r="F31" s="38">
        <f t="shared" si="5"/>
        <v>45925</v>
      </c>
      <c r="G31" s="38">
        <f t="shared" si="5"/>
        <v>45925</v>
      </c>
      <c r="H31" s="38">
        <f t="shared" si="2"/>
        <v>45924</v>
      </c>
      <c r="I31" s="38">
        <f t="shared" si="4"/>
        <v>45926</v>
      </c>
      <c r="J31" s="38">
        <f t="shared" si="1"/>
        <v>45936</v>
      </c>
      <c r="L31" s="19">
        <f t="shared" si="3"/>
        <v>45927</v>
      </c>
      <c r="T31" s="45">
        <v>45921</v>
      </c>
      <c r="U31" s="45">
        <v>45934</v>
      </c>
      <c r="V31" s="29" t="s">
        <v>64</v>
      </c>
    </row>
    <row r="32" spans="1:24" s="16" customFormat="1" ht="19.5" customHeight="1" thickBot="1">
      <c r="A32" s="36" t="s">
        <v>65</v>
      </c>
      <c r="B32" s="37">
        <v>14</v>
      </c>
      <c r="C32" s="38">
        <f t="shared" si="5"/>
        <v>45936</v>
      </c>
      <c r="D32" s="38">
        <f t="shared" si="5"/>
        <v>45937</v>
      </c>
      <c r="E32" s="38">
        <f t="shared" si="5"/>
        <v>45937</v>
      </c>
      <c r="F32" s="38">
        <f t="shared" si="5"/>
        <v>45939</v>
      </c>
      <c r="G32" s="38">
        <f t="shared" si="5"/>
        <v>45939</v>
      </c>
      <c r="H32" s="38">
        <f t="shared" si="2"/>
        <v>45938</v>
      </c>
      <c r="I32" s="38">
        <f t="shared" si="4"/>
        <v>45940</v>
      </c>
      <c r="J32" s="38">
        <f t="shared" si="1"/>
        <v>45967</v>
      </c>
      <c r="L32" s="19">
        <f t="shared" si="3"/>
        <v>45941</v>
      </c>
      <c r="T32" s="23">
        <v>45935</v>
      </c>
      <c r="U32" s="24">
        <v>45948</v>
      </c>
      <c r="V32" s="32" t="s">
        <v>66</v>
      </c>
    </row>
    <row r="33" spans="1:22" s="16" customFormat="1" ht="19.5" customHeight="1" thickBot="1">
      <c r="A33" s="36" t="s">
        <v>67</v>
      </c>
      <c r="B33" s="37">
        <v>15</v>
      </c>
      <c r="C33" s="38">
        <f t="shared" si="5"/>
        <v>45950</v>
      </c>
      <c r="D33" s="38">
        <f t="shared" si="5"/>
        <v>45951</v>
      </c>
      <c r="E33" s="38">
        <f t="shared" si="5"/>
        <v>45951</v>
      </c>
      <c r="F33" s="38">
        <f t="shared" si="5"/>
        <v>45953</v>
      </c>
      <c r="G33" s="38">
        <f t="shared" si="5"/>
        <v>45953</v>
      </c>
      <c r="H33" s="38">
        <f t="shared" si="2"/>
        <v>45952</v>
      </c>
      <c r="I33" s="38">
        <f t="shared" si="4"/>
        <v>45954</v>
      </c>
      <c r="J33" s="38">
        <f t="shared" si="1"/>
        <v>45967</v>
      </c>
      <c r="L33" s="19">
        <f t="shared" si="3"/>
        <v>45955</v>
      </c>
      <c r="T33" s="45">
        <v>45949</v>
      </c>
      <c r="U33" s="45">
        <v>45962</v>
      </c>
      <c r="V33" s="29" t="s">
        <v>68</v>
      </c>
    </row>
    <row r="34" spans="1:22" s="16" customFormat="1" ht="19.5" customHeight="1" thickBot="1">
      <c r="A34" s="36" t="s">
        <v>69</v>
      </c>
      <c r="B34" s="37">
        <v>16</v>
      </c>
      <c r="C34" s="38">
        <f t="shared" si="5"/>
        <v>45964</v>
      </c>
      <c r="D34" s="38">
        <f t="shared" si="5"/>
        <v>45965</v>
      </c>
      <c r="E34" s="38">
        <f t="shared" si="5"/>
        <v>45965</v>
      </c>
      <c r="F34" s="38">
        <f t="shared" si="5"/>
        <v>45967</v>
      </c>
      <c r="G34" s="38">
        <f t="shared" si="5"/>
        <v>45967</v>
      </c>
      <c r="H34" s="38">
        <f t="shared" si="2"/>
        <v>45966</v>
      </c>
      <c r="I34" s="38">
        <f t="shared" si="4"/>
        <v>45968</v>
      </c>
      <c r="J34" s="38">
        <f t="shared" si="1"/>
        <v>45999</v>
      </c>
      <c r="L34" s="19">
        <f t="shared" si="3"/>
        <v>45969</v>
      </c>
      <c r="T34" s="23">
        <v>45963</v>
      </c>
      <c r="U34" s="24">
        <v>45976</v>
      </c>
      <c r="V34" s="32" t="s">
        <v>70</v>
      </c>
    </row>
    <row r="35" spans="1:22" s="16" customFormat="1" ht="19.5" customHeight="1" thickBot="1">
      <c r="A35" s="36" t="s">
        <v>71</v>
      </c>
      <c r="B35" s="37">
        <v>17</v>
      </c>
      <c r="C35" s="38">
        <f t="shared" si="5"/>
        <v>45978</v>
      </c>
      <c r="D35" s="38">
        <f t="shared" si="5"/>
        <v>45979</v>
      </c>
      <c r="E35" s="38">
        <f t="shared" si="5"/>
        <v>45979</v>
      </c>
      <c r="F35" s="38">
        <f t="shared" si="5"/>
        <v>45981</v>
      </c>
      <c r="G35" s="38">
        <f t="shared" si="5"/>
        <v>45981</v>
      </c>
      <c r="H35" s="38">
        <f t="shared" si="2"/>
        <v>45980</v>
      </c>
      <c r="I35" s="38">
        <f t="shared" si="4"/>
        <v>45982</v>
      </c>
      <c r="J35" s="38">
        <f t="shared" si="1"/>
        <v>45999</v>
      </c>
      <c r="L35" s="19">
        <f t="shared" si="3"/>
        <v>45983</v>
      </c>
      <c r="T35" s="45">
        <v>45977</v>
      </c>
      <c r="U35" s="45">
        <v>45990</v>
      </c>
      <c r="V35" s="29" t="s">
        <v>72</v>
      </c>
    </row>
    <row r="36" spans="1:22" s="16" customFormat="1" ht="19.5" customHeight="1" thickBot="1">
      <c r="A36" s="36" t="s">
        <v>73</v>
      </c>
      <c r="B36" s="37">
        <v>18</v>
      </c>
      <c r="C36" s="38">
        <f t="shared" si="5"/>
        <v>45992</v>
      </c>
      <c r="D36" s="38">
        <f t="shared" si="5"/>
        <v>45993</v>
      </c>
      <c r="E36" s="38">
        <f t="shared" si="5"/>
        <v>45993</v>
      </c>
      <c r="F36" s="38">
        <f t="shared" si="5"/>
        <v>45995</v>
      </c>
      <c r="G36" s="38">
        <f t="shared" si="5"/>
        <v>45995</v>
      </c>
      <c r="H36" s="38">
        <f t="shared" si="2"/>
        <v>45994</v>
      </c>
      <c r="I36" s="38">
        <f t="shared" si="4"/>
        <v>45996</v>
      </c>
      <c r="J36" s="38">
        <f t="shared" si="1"/>
        <v>45999</v>
      </c>
      <c r="L36" s="19">
        <f t="shared" si="3"/>
        <v>45997</v>
      </c>
      <c r="T36" s="23">
        <v>45991</v>
      </c>
      <c r="U36" s="24">
        <v>46004</v>
      </c>
      <c r="V36" s="32" t="s">
        <v>74</v>
      </c>
    </row>
    <row r="37" spans="1:22" s="16" customFormat="1" ht="19.5" customHeight="1" thickBot="1">
      <c r="A37" s="36" t="s">
        <v>75</v>
      </c>
      <c r="B37" s="37">
        <v>19</v>
      </c>
      <c r="C37" s="38">
        <f t="shared" si="5"/>
        <v>46006</v>
      </c>
      <c r="D37" s="38">
        <f t="shared" si="5"/>
        <v>46007</v>
      </c>
      <c r="E37" s="38">
        <f t="shared" si="5"/>
        <v>46007</v>
      </c>
      <c r="F37" s="38">
        <f t="shared" si="5"/>
        <v>46009</v>
      </c>
      <c r="G37" s="38">
        <f t="shared" si="5"/>
        <v>46009</v>
      </c>
      <c r="H37" s="38">
        <f t="shared" si="2"/>
        <v>46008</v>
      </c>
      <c r="I37" s="38">
        <f t="shared" si="4"/>
        <v>46010</v>
      </c>
      <c r="J37" s="38">
        <f t="shared" si="1"/>
        <v>46028</v>
      </c>
      <c r="L37" s="19">
        <f t="shared" si="3"/>
        <v>46011</v>
      </c>
      <c r="T37" s="45">
        <v>46005</v>
      </c>
      <c r="U37" s="45">
        <v>46018</v>
      </c>
      <c r="V37" s="29" t="s">
        <v>76</v>
      </c>
    </row>
    <row r="38" spans="1:22" s="16" customFormat="1" ht="19.5" customHeight="1" thickBot="1">
      <c r="A38" s="36" t="s">
        <v>77</v>
      </c>
      <c r="B38" s="37">
        <v>20</v>
      </c>
      <c r="C38" s="38">
        <f t="shared" si="5"/>
        <v>46015</v>
      </c>
      <c r="D38" s="38">
        <f t="shared" si="5"/>
        <v>46020</v>
      </c>
      <c r="E38" s="38">
        <f t="shared" si="5"/>
        <v>46020</v>
      </c>
      <c r="F38" s="38">
        <f t="shared" si="5"/>
        <v>46022</v>
      </c>
      <c r="G38" s="38">
        <f t="shared" si="5"/>
        <v>46022</v>
      </c>
      <c r="H38" s="38">
        <f t="shared" si="2"/>
        <v>46021</v>
      </c>
      <c r="I38" s="38">
        <f t="shared" si="4"/>
        <v>46024</v>
      </c>
      <c r="J38" s="38">
        <f t="shared" si="1"/>
        <v>46028</v>
      </c>
      <c r="L38" s="19">
        <f t="shared" si="3"/>
        <v>46025</v>
      </c>
      <c r="T38" s="23">
        <v>46019</v>
      </c>
      <c r="U38" s="24">
        <v>46032</v>
      </c>
      <c r="V38" s="32" t="s">
        <v>78</v>
      </c>
    </row>
    <row r="39" spans="1:22" s="16" customFormat="1" ht="19.5" customHeight="1" thickBot="1">
      <c r="A39" s="36" t="s">
        <v>79</v>
      </c>
      <c r="B39" s="37">
        <v>21</v>
      </c>
      <c r="C39" s="38">
        <f t="shared" ref="C39:G44" si="6">WORKDAY($I39,C$15,BankHols)</f>
        <v>46034</v>
      </c>
      <c r="D39" s="38">
        <f t="shared" si="6"/>
        <v>46035</v>
      </c>
      <c r="E39" s="38">
        <f t="shared" si="6"/>
        <v>46035</v>
      </c>
      <c r="F39" s="38">
        <f t="shared" si="6"/>
        <v>46037</v>
      </c>
      <c r="G39" s="38">
        <f t="shared" si="6"/>
        <v>46037</v>
      </c>
      <c r="H39" s="38">
        <f t="shared" si="2"/>
        <v>46036</v>
      </c>
      <c r="I39" s="38">
        <f t="shared" si="4"/>
        <v>46038</v>
      </c>
      <c r="J39" s="38">
        <f t="shared" si="1"/>
        <v>46059</v>
      </c>
      <c r="L39" s="19">
        <f t="shared" si="3"/>
        <v>46039</v>
      </c>
      <c r="T39" s="45">
        <v>46033</v>
      </c>
      <c r="U39" s="45">
        <v>46046</v>
      </c>
      <c r="V39" s="29" t="s">
        <v>80</v>
      </c>
    </row>
    <row r="40" spans="1:22" s="16" customFormat="1" ht="19.5" customHeight="1" thickBot="1">
      <c r="A40" s="36" t="s">
        <v>81</v>
      </c>
      <c r="B40" s="37">
        <v>22</v>
      </c>
      <c r="C40" s="38">
        <f t="shared" si="6"/>
        <v>46048</v>
      </c>
      <c r="D40" s="38">
        <f t="shared" si="6"/>
        <v>46049</v>
      </c>
      <c r="E40" s="38">
        <f t="shared" si="6"/>
        <v>46049</v>
      </c>
      <c r="F40" s="38">
        <f t="shared" si="6"/>
        <v>46051</v>
      </c>
      <c r="G40" s="38">
        <f t="shared" si="6"/>
        <v>46051</v>
      </c>
      <c r="H40" s="38">
        <f t="shared" si="2"/>
        <v>46050</v>
      </c>
      <c r="I40" s="38">
        <f t="shared" si="4"/>
        <v>46052</v>
      </c>
      <c r="J40" s="38">
        <f t="shared" si="1"/>
        <v>46059</v>
      </c>
      <c r="L40" s="19">
        <f t="shared" si="3"/>
        <v>46053</v>
      </c>
      <c r="T40" s="23">
        <v>46047</v>
      </c>
      <c r="U40" s="24">
        <v>46060</v>
      </c>
      <c r="V40" s="32" t="s">
        <v>82</v>
      </c>
    </row>
    <row r="41" spans="1:22" s="16" customFormat="1" ht="19.5" customHeight="1" thickBot="1">
      <c r="A41" s="36" t="s">
        <v>83</v>
      </c>
      <c r="B41" s="37">
        <v>23</v>
      </c>
      <c r="C41" s="38">
        <f t="shared" si="6"/>
        <v>46062</v>
      </c>
      <c r="D41" s="38">
        <f t="shared" si="6"/>
        <v>46063</v>
      </c>
      <c r="E41" s="38">
        <f t="shared" si="6"/>
        <v>46063</v>
      </c>
      <c r="F41" s="38">
        <f t="shared" si="6"/>
        <v>46065</v>
      </c>
      <c r="G41" s="38">
        <f t="shared" si="6"/>
        <v>46065</v>
      </c>
      <c r="H41" s="38">
        <f t="shared" si="2"/>
        <v>46064</v>
      </c>
      <c r="I41" s="38">
        <f t="shared" si="4"/>
        <v>46066</v>
      </c>
      <c r="J41" s="38">
        <f t="shared" si="1"/>
        <v>46087</v>
      </c>
      <c r="L41" s="19">
        <f t="shared" si="3"/>
        <v>46067</v>
      </c>
      <c r="T41" s="45">
        <v>46061</v>
      </c>
      <c r="U41" s="45">
        <v>46074</v>
      </c>
      <c r="V41" s="29" t="s">
        <v>84</v>
      </c>
    </row>
    <row r="42" spans="1:22" s="16" customFormat="1" ht="19.5" customHeight="1" thickBot="1">
      <c r="A42" s="36" t="s">
        <v>85</v>
      </c>
      <c r="B42" s="37">
        <v>24</v>
      </c>
      <c r="C42" s="38">
        <f t="shared" si="6"/>
        <v>46076</v>
      </c>
      <c r="D42" s="38">
        <f t="shared" si="6"/>
        <v>46077</v>
      </c>
      <c r="E42" s="38">
        <f t="shared" si="6"/>
        <v>46077</v>
      </c>
      <c r="F42" s="38">
        <f t="shared" si="6"/>
        <v>46079</v>
      </c>
      <c r="G42" s="38">
        <f t="shared" si="6"/>
        <v>46079</v>
      </c>
      <c r="H42" s="38">
        <f t="shared" si="2"/>
        <v>46078</v>
      </c>
      <c r="I42" s="38">
        <f t="shared" si="4"/>
        <v>46080</v>
      </c>
      <c r="J42" s="38">
        <f t="shared" si="1"/>
        <v>46087</v>
      </c>
      <c r="L42" s="19">
        <f t="shared" si="3"/>
        <v>46081</v>
      </c>
      <c r="T42" s="23">
        <v>46075</v>
      </c>
      <c r="U42" s="24">
        <v>46088</v>
      </c>
      <c r="V42" s="32" t="s">
        <v>86</v>
      </c>
    </row>
    <row r="43" spans="1:22" s="16" customFormat="1" ht="19.5" customHeight="1" thickBot="1">
      <c r="A43" s="36" t="s">
        <v>87</v>
      </c>
      <c r="B43" s="37">
        <v>25</v>
      </c>
      <c r="C43" s="38">
        <f t="shared" si="6"/>
        <v>46090</v>
      </c>
      <c r="D43" s="38">
        <f t="shared" si="6"/>
        <v>46091</v>
      </c>
      <c r="E43" s="38">
        <f t="shared" si="6"/>
        <v>46091</v>
      </c>
      <c r="F43" s="38">
        <f t="shared" si="6"/>
        <v>46093</v>
      </c>
      <c r="G43" s="41">
        <f t="shared" si="6"/>
        <v>46093</v>
      </c>
      <c r="H43" s="38">
        <f t="shared" si="2"/>
        <v>46092</v>
      </c>
      <c r="I43" s="38">
        <f t="shared" si="4"/>
        <v>46094</v>
      </c>
      <c r="J43" s="38">
        <f t="shared" si="1"/>
        <v>46119</v>
      </c>
      <c r="L43" s="19">
        <f t="shared" si="3"/>
        <v>46095</v>
      </c>
      <c r="T43" s="45">
        <v>46089</v>
      </c>
      <c r="U43" s="45">
        <v>46102</v>
      </c>
      <c r="V43" s="29" t="s">
        <v>88</v>
      </c>
    </row>
    <row r="44" spans="1:22" s="16" customFormat="1" ht="19.5" customHeight="1" thickBot="1">
      <c r="A44" s="36" t="s">
        <v>89</v>
      </c>
      <c r="B44" s="37">
        <v>26</v>
      </c>
      <c r="C44" s="38">
        <f t="shared" si="6"/>
        <v>46104</v>
      </c>
      <c r="D44" s="38">
        <f t="shared" si="6"/>
        <v>46105</v>
      </c>
      <c r="E44" s="38">
        <f t="shared" si="6"/>
        <v>46105</v>
      </c>
      <c r="F44" s="39">
        <f t="shared" si="6"/>
        <v>46107</v>
      </c>
      <c r="G44" s="38">
        <f t="shared" si="6"/>
        <v>46107</v>
      </c>
      <c r="H44" s="38">
        <f t="shared" si="2"/>
        <v>46106</v>
      </c>
      <c r="I44" s="40">
        <f t="shared" si="4"/>
        <v>46108</v>
      </c>
      <c r="J44" s="38">
        <f t="shared" si="1"/>
        <v>46119</v>
      </c>
      <c r="L44" s="19">
        <f t="shared" si="3"/>
        <v>46109</v>
      </c>
      <c r="T44" s="23">
        <v>46103</v>
      </c>
      <c r="U44" s="24">
        <v>46116</v>
      </c>
      <c r="V44" s="32" t="s">
        <v>90</v>
      </c>
    </row>
    <row r="45" spans="1:22" s="16" customFormat="1" ht="19.5" customHeight="1" thickBot="1">
      <c r="D45" s="11"/>
      <c r="E45" s="11"/>
      <c r="F45" s="11"/>
      <c r="G45" s="11"/>
      <c r="H45" s="11"/>
      <c r="I45" s="11"/>
      <c r="J45" s="11"/>
      <c r="T45" s="45"/>
      <c r="U45" s="45"/>
      <c r="V45" s="29"/>
    </row>
    <row r="46" spans="1:22" s="16" customFormat="1" ht="19.5" customHeight="1">
      <c r="D46" s="11"/>
      <c r="E46" s="11"/>
      <c r="F46" s="11"/>
      <c r="G46" s="77"/>
      <c r="H46" s="77"/>
      <c r="I46" s="77"/>
      <c r="J46" s="33"/>
    </row>
    <row r="47" spans="1:22" s="16" customFormat="1" ht="19.5" customHeight="1">
      <c r="D47" s="12"/>
      <c r="E47" s="12"/>
      <c r="F47" s="12"/>
      <c r="G47" s="34"/>
      <c r="H47" s="34"/>
      <c r="I47" s="35"/>
      <c r="J47" s="35"/>
    </row>
    <row r="48" spans="1:22" ht="33" customHeight="1">
      <c r="A48" s="80" t="s">
        <v>91</v>
      </c>
      <c r="B48" s="81" t="s">
        <v>94</v>
      </c>
      <c r="C48" s="81"/>
      <c r="D48" s="81"/>
      <c r="E48" s="81"/>
      <c r="F48" s="81"/>
      <c r="G48" s="81"/>
    </row>
    <row r="49" spans="1:7" ht="33" customHeight="1">
      <c r="A49" s="80"/>
      <c r="B49" s="81" t="s">
        <v>95</v>
      </c>
      <c r="C49" s="81"/>
      <c r="D49" s="81"/>
      <c r="E49" s="81"/>
      <c r="F49" s="81"/>
      <c r="G49" s="81"/>
    </row>
    <row r="50" spans="1:7" ht="33" customHeight="1">
      <c r="A50" s="80"/>
      <c r="B50" s="81" t="s">
        <v>96</v>
      </c>
      <c r="C50" s="81"/>
      <c r="D50" s="81"/>
      <c r="E50" s="81"/>
      <c r="F50" s="81"/>
      <c r="G50" s="81"/>
    </row>
    <row r="51" spans="1:7" ht="33" customHeight="1">
      <c r="A51" s="80"/>
      <c r="B51" s="81" t="s">
        <v>100</v>
      </c>
      <c r="C51" s="81"/>
      <c r="D51" s="81"/>
      <c r="E51" s="81"/>
      <c r="F51" s="81"/>
      <c r="G51" s="81"/>
    </row>
    <row r="52" spans="1:7" ht="33" customHeight="1">
      <c r="A52" s="80"/>
      <c r="B52" s="81" t="s">
        <v>97</v>
      </c>
      <c r="C52" s="81"/>
      <c r="D52" s="81"/>
      <c r="E52" s="81"/>
      <c r="F52" s="81"/>
      <c r="G52" s="81"/>
    </row>
    <row r="53" spans="1:7" ht="45" customHeight="1">
      <c r="A53" s="80"/>
      <c r="B53" s="82" t="s">
        <v>98</v>
      </c>
      <c r="C53" s="82"/>
      <c r="D53" s="82"/>
      <c r="E53" s="82"/>
      <c r="F53" s="82"/>
      <c r="G53" s="82"/>
    </row>
    <row r="54" spans="1:7" ht="33" customHeight="1">
      <c r="A54" s="80"/>
      <c r="B54" s="83" t="s">
        <v>99</v>
      </c>
      <c r="C54" s="83"/>
      <c r="D54" s="83"/>
      <c r="E54" s="83"/>
      <c r="F54" s="83"/>
      <c r="G54" s="83"/>
    </row>
  </sheetData>
  <sheetProtection algorithmName="SHA-512" hashValue="z+EMzPZhi9KNYf9EK3LUljqQjmMr6NteCPkSjuk+aie3UHdxAmncEzp/hWhurMX9I1A0X5awLp6CV7q1z4Od5w==" saltValue="eSZIj/bYPK3zndvhy5w9Lg==" spinCount="100000" sheet="1" objects="1" scenarios="1"/>
  <mergeCells count="17">
    <mergeCell ref="D3:G3"/>
    <mergeCell ref="D4:G4"/>
    <mergeCell ref="E5:F5"/>
    <mergeCell ref="B9:G9"/>
    <mergeCell ref="B10:G10"/>
    <mergeCell ref="T15:V15"/>
    <mergeCell ref="N19:O19"/>
    <mergeCell ref="G46:I46"/>
    <mergeCell ref="Q16:R16"/>
    <mergeCell ref="A48:A54"/>
    <mergeCell ref="B48:G48"/>
    <mergeCell ref="B49:G49"/>
    <mergeCell ref="B50:G50"/>
    <mergeCell ref="B51:G51"/>
    <mergeCell ref="B52:G52"/>
    <mergeCell ref="B53:G53"/>
    <mergeCell ref="B54:G54"/>
  </mergeCells>
  <conditionalFormatting sqref="A19:J44 I45:J45">
    <cfRule type="expression" dxfId="3" priority="6">
      <formula>MONTH($A19)=12</formula>
    </cfRule>
  </conditionalFormatting>
  <conditionalFormatting sqref="G45:H45 D45:F46">
    <cfRule type="expression" dxfId="2" priority="21">
      <formula>MONTH(#REF!)=12</formula>
    </cfRule>
  </conditionalFormatting>
  <conditionalFormatting sqref="G45:H45">
    <cfRule type="expression" dxfId="1" priority="23">
      <formula>$F$12&lt;&gt;"4 WEEKLY"</formula>
    </cfRule>
  </conditionalFormatting>
  <conditionalFormatting sqref="G47:H47">
    <cfRule type="expression" dxfId="0" priority="1" stopIfTrue="1">
      <formula>IF(#REF!=0,FALSE,TRUE)</formula>
    </cfRule>
  </conditionalFormatting>
  <dataValidations count="3">
    <dataValidation type="list" allowBlank="1" showInputMessage="1" showErrorMessage="1" sqref="D13:F13" xr:uid="{00000000-0002-0000-0000-000000000000}">
      <formula1>#REF!</formula1>
    </dataValidation>
    <dataValidation type="list" allowBlank="1" showInputMessage="1" showErrorMessage="1" sqref="E11:F11" xr:uid="{CD3F45D9-9D1F-45F5-B933-BD0E89B397E4}">
      <formula1>Days</formula1>
    </dataValidation>
    <dataValidation type="list" allowBlank="1" showInputMessage="1" showErrorMessage="1" sqref="F12" xr:uid="{AF067D24-F443-4290-852D-CAC4B8E84DE2}">
      <formula1>$X$19:$X$23</formula1>
    </dataValidation>
  </dataValidations>
  <pageMargins left="0.74803149606299213" right="0.74803149606299213" top="0.98425196850393704" bottom="0.98425196850393704" header="0.51181102362204722" footer="0.51181102362204722"/>
  <pageSetup paperSize="9" scale="49" orientation="landscape"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8C79-60AF-4A7D-A43C-D74C3FE07000}">
  <dimension ref="A1:O48"/>
  <sheetViews>
    <sheetView workbookViewId="0">
      <selection activeCell="Q28" sqref="Q28"/>
    </sheetView>
  </sheetViews>
  <sheetFormatPr defaultRowHeight="12.75"/>
  <cols>
    <col min="2" max="5" width="10.42578125" style="55" bestFit="1" customWidth="1"/>
    <col min="12" max="15" width="10.42578125" style="55" bestFit="1" customWidth="1"/>
  </cols>
  <sheetData>
    <row r="1" spans="1:5">
      <c r="A1" t="s">
        <v>92</v>
      </c>
      <c r="B1" s="55">
        <v>45022</v>
      </c>
      <c r="C1" s="55">
        <v>45027</v>
      </c>
      <c r="D1" s="55">
        <v>45028</v>
      </c>
      <c r="E1" s="55">
        <v>45030</v>
      </c>
    </row>
    <row r="2" spans="1:5">
      <c r="A2" t="s">
        <v>92</v>
      </c>
      <c r="B2" s="55">
        <v>45040</v>
      </c>
      <c r="C2" s="55">
        <v>45041</v>
      </c>
      <c r="D2" s="55">
        <v>45042</v>
      </c>
      <c r="E2" s="55">
        <v>45044</v>
      </c>
    </row>
    <row r="3" spans="1:5">
      <c r="A3" t="s">
        <v>92</v>
      </c>
      <c r="B3" s="55">
        <v>45051</v>
      </c>
      <c r="C3" s="55">
        <v>45055</v>
      </c>
      <c r="D3" s="55">
        <v>45056</v>
      </c>
      <c r="E3" s="55">
        <v>45058</v>
      </c>
    </row>
    <row r="4" spans="1:5">
      <c r="A4" t="s">
        <v>92</v>
      </c>
      <c r="B4" s="55">
        <v>45068</v>
      </c>
      <c r="C4" s="55">
        <v>45069</v>
      </c>
      <c r="D4" s="55">
        <v>45070</v>
      </c>
      <c r="E4" s="55">
        <v>45072</v>
      </c>
    </row>
    <row r="5" spans="1:5">
      <c r="A5" t="s">
        <v>92</v>
      </c>
      <c r="B5" s="55">
        <v>45082</v>
      </c>
      <c r="C5" s="55">
        <v>45083</v>
      </c>
      <c r="D5" s="55">
        <v>45084</v>
      </c>
      <c r="E5" s="55">
        <v>45086</v>
      </c>
    </row>
    <row r="6" spans="1:5">
      <c r="A6" t="s">
        <v>92</v>
      </c>
      <c r="B6" s="55">
        <v>45096</v>
      </c>
      <c r="C6" s="55">
        <v>45097</v>
      </c>
      <c r="D6" s="55">
        <v>45098</v>
      </c>
      <c r="E6" s="55">
        <v>45100</v>
      </c>
    </row>
    <row r="7" spans="1:5">
      <c r="A7" t="s">
        <v>92</v>
      </c>
      <c r="B7" s="55">
        <v>45110</v>
      </c>
      <c r="C7" s="55">
        <v>45111</v>
      </c>
      <c r="D7" s="55">
        <v>45112</v>
      </c>
      <c r="E7" s="55">
        <v>45114</v>
      </c>
    </row>
    <row r="8" spans="1:5">
      <c r="A8" t="s">
        <v>92</v>
      </c>
      <c r="B8" s="55">
        <v>45124</v>
      </c>
      <c r="C8" s="55">
        <v>45125</v>
      </c>
      <c r="D8" s="55">
        <v>45126</v>
      </c>
      <c r="E8" s="55">
        <v>45128</v>
      </c>
    </row>
    <row r="9" spans="1:5">
      <c r="A9" t="s">
        <v>92</v>
      </c>
      <c r="B9" s="55">
        <v>45138</v>
      </c>
      <c r="C9" s="55">
        <v>45139</v>
      </c>
      <c r="D9" s="55">
        <v>45140</v>
      </c>
      <c r="E9" s="55">
        <v>45142</v>
      </c>
    </row>
    <row r="10" spans="1:5">
      <c r="A10" t="s">
        <v>92</v>
      </c>
      <c r="B10" s="55">
        <v>45152</v>
      </c>
      <c r="C10" s="55">
        <v>45153</v>
      </c>
      <c r="D10" s="55">
        <v>45154</v>
      </c>
      <c r="E10" s="55">
        <v>45156</v>
      </c>
    </row>
    <row r="11" spans="1:5">
      <c r="A11" t="s">
        <v>92</v>
      </c>
      <c r="B11" s="55">
        <v>45163</v>
      </c>
      <c r="C11" s="55">
        <v>45167</v>
      </c>
      <c r="D11" s="55">
        <v>45168</v>
      </c>
      <c r="E11" s="55">
        <v>45170</v>
      </c>
    </row>
    <row r="12" spans="1:5">
      <c r="A12" t="s">
        <v>92</v>
      </c>
      <c r="B12" s="55">
        <v>45180</v>
      </c>
      <c r="C12" s="55">
        <v>45181</v>
      </c>
      <c r="D12" s="55">
        <v>45182</v>
      </c>
      <c r="E12" s="55">
        <v>45184</v>
      </c>
    </row>
    <row r="13" spans="1:5">
      <c r="A13" t="s">
        <v>92</v>
      </c>
      <c r="B13" s="55">
        <v>45194</v>
      </c>
      <c r="C13" s="55">
        <v>45195</v>
      </c>
      <c r="D13" s="55">
        <v>45196</v>
      </c>
      <c r="E13" s="55">
        <v>45198</v>
      </c>
    </row>
    <row r="14" spans="1:5">
      <c r="A14" t="s">
        <v>92</v>
      </c>
      <c r="B14" s="55">
        <v>45208</v>
      </c>
      <c r="C14" s="55">
        <v>45209</v>
      </c>
      <c r="D14" s="55">
        <v>45210</v>
      </c>
      <c r="E14" s="55">
        <v>45212</v>
      </c>
    </row>
    <row r="15" spans="1:5">
      <c r="A15" t="s">
        <v>92</v>
      </c>
      <c r="B15" s="55">
        <v>45222</v>
      </c>
      <c r="C15" s="55">
        <v>45223</v>
      </c>
      <c r="D15" s="55">
        <v>45224</v>
      </c>
      <c r="E15" s="55">
        <v>45226</v>
      </c>
    </row>
    <row r="16" spans="1:5">
      <c r="A16" t="s">
        <v>92</v>
      </c>
      <c r="B16" s="55">
        <v>45236</v>
      </c>
      <c r="C16" s="55">
        <v>45237</v>
      </c>
      <c r="D16" s="55">
        <v>45238</v>
      </c>
      <c r="E16" s="55">
        <v>45240</v>
      </c>
    </row>
    <row r="17" spans="1:15">
      <c r="A17" t="s">
        <v>92</v>
      </c>
      <c r="B17" s="55">
        <v>45250</v>
      </c>
      <c r="C17" s="55">
        <v>45251</v>
      </c>
      <c r="D17" s="55">
        <v>45252</v>
      </c>
      <c r="E17" s="55">
        <v>45254</v>
      </c>
    </row>
    <row r="18" spans="1:15">
      <c r="A18" t="s">
        <v>92</v>
      </c>
      <c r="B18" s="55">
        <v>45264</v>
      </c>
      <c r="C18" s="55">
        <v>45265</v>
      </c>
      <c r="D18" s="55">
        <v>45266</v>
      </c>
      <c r="E18" s="55">
        <v>45268</v>
      </c>
    </row>
    <row r="19" spans="1:15">
      <c r="A19" t="s">
        <v>92</v>
      </c>
      <c r="B19" s="55">
        <v>45278</v>
      </c>
      <c r="C19" s="55">
        <v>45279</v>
      </c>
      <c r="D19" s="55">
        <v>45280</v>
      </c>
      <c r="E19" s="55">
        <v>45282</v>
      </c>
    </row>
    <row r="20" spans="1:15">
      <c r="A20" t="s">
        <v>92</v>
      </c>
      <c r="B20" s="55">
        <v>45289</v>
      </c>
      <c r="C20" s="55">
        <v>45293</v>
      </c>
      <c r="D20" s="55">
        <v>45294</v>
      </c>
      <c r="E20" s="55">
        <v>45296</v>
      </c>
    </row>
    <row r="21" spans="1:15">
      <c r="A21" t="s">
        <v>92</v>
      </c>
      <c r="B21" s="55">
        <v>45306</v>
      </c>
      <c r="C21" s="55">
        <v>45307</v>
      </c>
      <c r="D21" s="55">
        <v>45308</v>
      </c>
      <c r="E21" s="55">
        <v>45310</v>
      </c>
    </row>
    <row r="22" spans="1:15">
      <c r="A22" t="s">
        <v>92</v>
      </c>
      <c r="B22" s="55">
        <v>45320</v>
      </c>
      <c r="C22" s="55">
        <v>45321</v>
      </c>
      <c r="D22" s="55">
        <v>45322</v>
      </c>
      <c r="E22" s="55">
        <v>45324</v>
      </c>
    </row>
    <row r="23" spans="1:15">
      <c r="A23" t="s">
        <v>92</v>
      </c>
      <c r="B23" s="55">
        <v>45334</v>
      </c>
      <c r="C23" s="55">
        <v>45335</v>
      </c>
      <c r="D23" s="55">
        <v>45336</v>
      </c>
      <c r="E23" s="55">
        <v>45338</v>
      </c>
      <c r="K23" t="s">
        <v>93</v>
      </c>
      <c r="L23" s="55">
        <v>45028</v>
      </c>
      <c r="M23" s="55">
        <v>45029</v>
      </c>
      <c r="N23" s="55">
        <v>45030</v>
      </c>
      <c r="O23" s="55">
        <v>45034</v>
      </c>
    </row>
    <row r="24" spans="1:15">
      <c r="A24" t="s">
        <v>92</v>
      </c>
      <c r="B24" s="55">
        <v>45348</v>
      </c>
      <c r="C24" s="55">
        <v>45349</v>
      </c>
      <c r="D24" s="55">
        <v>45350</v>
      </c>
      <c r="E24" s="55">
        <v>45352</v>
      </c>
      <c r="K24" t="s">
        <v>93</v>
      </c>
      <c r="L24" s="55">
        <v>45041</v>
      </c>
      <c r="M24" s="55">
        <v>45042</v>
      </c>
      <c r="N24" s="55">
        <v>45043</v>
      </c>
      <c r="O24" s="55">
        <v>45048</v>
      </c>
    </row>
    <row r="25" spans="1:15">
      <c r="A25" t="s">
        <v>92</v>
      </c>
      <c r="B25" s="55">
        <v>45362</v>
      </c>
      <c r="C25" s="55">
        <v>45363</v>
      </c>
      <c r="D25" s="55">
        <v>45364</v>
      </c>
      <c r="E25" s="55">
        <v>45366</v>
      </c>
      <c r="K25" t="s">
        <v>93</v>
      </c>
      <c r="L25" s="55">
        <v>45056</v>
      </c>
      <c r="M25" s="55">
        <v>45057</v>
      </c>
      <c r="N25" s="55">
        <v>45058</v>
      </c>
      <c r="O25" s="55">
        <v>45062</v>
      </c>
    </row>
    <row r="26" spans="1:15">
      <c r="A26" t="s">
        <v>92</v>
      </c>
      <c r="B26" s="55">
        <v>45373</v>
      </c>
      <c r="C26" s="55">
        <v>45376</v>
      </c>
      <c r="D26" s="55">
        <v>45377</v>
      </c>
      <c r="E26" s="55">
        <v>45379</v>
      </c>
      <c r="K26" t="s">
        <v>93</v>
      </c>
      <c r="L26" s="55">
        <v>45069</v>
      </c>
      <c r="M26" s="55">
        <v>45070</v>
      </c>
      <c r="N26" s="55">
        <v>45071</v>
      </c>
      <c r="O26" s="55">
        <v>45076</v>
      </c>
    </row>
    <row r="27" spans="1:15">
      <c r="K27" t="s">
        <v>93</v>
      </c>
      <c r="L27" s="55">
        <v>45084</v>
      </c>
      <c r="M27" s="55">
        <v>45085</v>
      </c>
      <c r="N27" s="55">
        <v>45086</v>
      </c>
      <c r="O27" s="55">
        <v>45090</v>
      </c>
    </row>
    <row r="28" spans="1:15">
      <c r="K28" t="s">
        <v>93</v>
      </c>
      <c r="L28" s="55">
        <v>45098</v>
      </c>
      <c r="M28" s="55">
        <v>45099</v>
      </c>
      <c r="N28" s="55">
        <v>45100</v>
      </c>
      <c r="O28" s="55">
        <v>45104</v>
      </c>
    </row>
    <row r="29" spans="1:15">
      <c r="K29" t="s">
        <v>93</v>
      </c>
      <c r="L29" s="55">
        <v>45112</v>
      </c>
      <c r="M29" s="55">
        <v>45113</v>
      </c>
      <c r="N29" s="55">
        <v>45114</v>
      </c>
      <c r="O29" s="55">
        <v>45118</v>
      </c>
    </row>
    <row r="30" spans="1:15">
      <c r="K30" t="s">
        <v>93</v>
      </c>
      <c r="L30" s="55">
        <v>45126</v>
      </c>
      <c r="M30" s="55">
        <v>45127</v>
      </c>
      <c r="N30" s="55">
        <v>45128</v>
      </c>
      <c r="O30" s="55">
        <v>45132</v>
      </c>
    </row>
    <row r="31" spans="1:15">
      <c r="K31" t="s">
        <v>93</v>
      </c>
      <c r="L31" s="55">
        <v>45140</v>
      </c>
      <c r="M31" s="55">
        <v>45141</v>
      </c>
      <c r="N31" s="55">
        <v>45142</v>
      </c>
      <c r="O31" s="55">
        <v>45146</v>
      </c>
    </row>
    <row r="32" spans="1:15">
      <c r="K32" t="s">
        <v>93</v>
      </c>
      <c r="L32" s="55">
        <v>45154</v>
      </c>
      <c r="M32" s="55">
        <v>45155</v>
      </c>
      <c r="N32" s="55">
        <v>45156</v>
      </c>
      <c r="O32" s="55">
        <v>45160</v>
      </c>
    </row>
    <row r="33" spans="11:15">
      <c r="K33" t="s">
        <v>93</v>
      </c>
      <c r="L33" s="55">
        <v>45168</v>
      </c>
      <c r="M33" s="55">
        <v>45169</v>
      </c>
      <c r="N33" s="55">
        <v>45170</v>
      </c>
      <c r="O33" s="55">
        <v>45174</v>
      </c>
    </row>
    <row r="34" spans="11:15">
      <c r="K34" t="s">
        <v>93</v>
      </c>
      <c r="L34" s="55">
        <v>45182</v>
      </c>
      <c r="M34" s="55">
        <v>45183</v>
      </c>
      <c r="N34" s="55">
        <v>45184</v>
      </c>
      <c r="O34" s="55">
        <v>45188</v>
      </c>
    </row>
    <row r="35" spans="11:15">
      <c r="K35" t="s">
        <v>93</v>
      </c>
      <c r="L35" s="55">
        <v>45196</v>
      </c>
      <c r="M35" s="55">
        <v>45197</v>
      </c>
      <c r="N35" s="55">
        <v>45198</v>
      </c>
      <c r="O35" s="55">
        <v>45202</v>
      </c>
    </row>
    <row r="36" spans="11:15">
      <c r="K36" t="s">
        <v>93</v>
      </c>
      <c r="L36" s="55">
        <v>45210</v>
      </c>
      <c r="M36" s="55">
        <v>45211</v>
      </c>
      <c r="N36" s="55">
        <v>45212</v>
      </c>
      <c r="O36" s="55">
        <v>45216</v>
      </c>
    </row>
    <row r="37" spans="11:15">
      <c r="K37" t="s">
        <v>93</v>
      </c>
      <c r="L37" s="55">
        <v>45224</v>
      </c>
      <c r="M37" s="55">
        <v>45225</v>
      </c>
      <c r="N37" s="55">
        <v>45226</v>
      </c>
      <c r="O37" s="55">
        <v>45230</v>
      </c>
    </row>
    <row r="38" spans="11:15">
      <c r="K38" t="s">
        <v>93</v>
      </c>
      <c r="L38" s="55">
        <v>45238</v>
      </c>
      <c r="M38" s="55">
        <v>45239</v>
      </c>
      <c r="N38" s="55">
        <v>45240</v>
      </c>
      <c r="O38" s="55">
        <v>45244</v>
      </c>
    </row>
    <row r="39" spans="11:15">
      <c r="K39" t="s">
        <v>93</v>
      </c>
      <c r="L39" s="55">
        <v>45252</v>
      </c>
      <c r="M39" s="55">
        <v>45253</v>
      </c>
      <c r="N39" s="55">
        <v>45254</v>
      </c>
      <c r="O39" s="55">
        <v>45258</v>
      </c>
    </row>
    <row r="40" spans="11:15">
      <c r="K40" t="s">
        <v>93</v>
      </c>
      <c r="L40" s="55">
        <v>45266</v>
      </c>
      <c r="M40" s="55">
        <v>45267</v>
      </c>
      <c r="N40" s="55">
        <v>45268</v>
      </c>
      <c r="O40" s="55">
        <v>45272</v>
      </c>
    </row>
    <row r="41" spans="11:15">
      <c r="K41" t="s">
        <v>93</v>
      </c>
      <c r="L41" s="55">
        <v>45278</v>
      </c>
      <c r="M41" s="55">
        <v>45279</v>
      </c>
      <c r="N41" s="55">
        <v>45280</v>
      </c>
      <c r="O41" s="55">
        <v>45282</v>
      </c>
    </row>
    <row r="42" spans="11:15">
      <c r="K42" t="s">
        <v>93</v>
      </c>
      <c r="L42" s="55">
        <v>45294</v>
      </c>
      <c r="M42" s="55">
        <v>45295</v>
      </c>
      <c r="N42" s="55">
        <v>45296</v>
      </c>
      <c r="O42" s="55">
        <v>45300</v>
      </c>
    </row>
    <row r="43" spans="11:15">
      <c r="K43" t="s">
        <v>93</v>
      </c>
      <c r="L43" s="55">
        <v>45308</v>
      </c>
      <c r="M43" s="55">
        <v>45309</v>
      </c>
      <c r="N43" s="55">
        <v>45310</v>
      </c>
      <c r="O43" s="55">
        <v>45314</v>
      </c>
    </row>
    <row r="44" spans="11:15">
      <c r="K44" t="s">
        <v>93</v>
      </c>
      <c r="L44" s="55">
        <v>45322</v>
      </c>
      <c r="M44" s="55">
        <v>45323</v>
      </c>
      <c r="N44" s="55">
        <v>45324</v>
      </c>
      <c r="O44" s="55">
        <v>45328</v>
      </c>
    </row>
    <row r="45" spans="11:15">
      <c r="K45" t="s">
        <v>93</v>
      </c>
      <c r="L45" s="55">
        <v>45336</v>
      </c>
      <c r="M45" s="55">
        <v>45337</v>
      </c>
      <c r="N45" s="55">
        <v>45338</v>
      </c>
      <c r="O45" s="55">
        <v>45342</v>
      </c>
    </row>
    <row r="46" spans="11:15">
      <c r="K46" t="s">
        <v>93</v>
      </c>
      <c r="L46" s="55">
        <v>45350</v>
      </c>
      <c r="M46" s="55">
        <v>45351</v>
      </c>
      <c r="N46" s="55">
        <v>45352</v>
      </c>
      <c r="O46" s="55">
        <v>45356</v>
      </c>
    </row>
    <row r="47" spans="11:15">
      <c r="K47" t="s">
        <v>93</v>
      </c>
      <c r="L47" s="55">
        <v>45364</v>
      </c>
      <c r="M47" s="55">
        <v>45365</v>
      </c>
      <c r="N47" s="55">
        <v>45366</v>
      </c>
      <c r="O47" s="55">
        <v>45370</v>
      </c>
    </row>
    <row r="48" spans="11:15">
      <c r="K48" t="s">
        <v>93</v>
      </c>
      <c r="L48" s="55">
        <v>45376</v>
      </c>
      <c r="M48" s="55">
        <v>45377</v>
      </c>
      <c r="N48" s="55">
        <v>45378</v>
      </c>
      <c r="O48" s="55">
        <v>45384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d 0 9 f d 6 8 e - 1 8 a 2 - 4 2 4 7 - a 6 9 b - e d 9 8 7 d f a b 1 f 8 "   x m l n s = " h t t p : / / s c h e m a s . m i c r o s o f t . c o m / D a t a M a s h u p " > A A A A A B U D A A B Q S w M E F A A C A A g A H I F S 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B y B U 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g V J U K I p H u A 4 A A A A R A A A A E w A c A E Z v c m 1 1 b G F z L 1 N l Y 3 R p b 2 4 x L m 0 g o h g A K K A U A A A A A A A A A A A A A A A A A A A A A A A A A A A A K 0 5 N L s n M z 1 M I h t C G 1 g B Q S w E C L Q A U A A I A C A A c g V J U 7 o 8 E y 6 U A A A D 2 A A A A E g A A A A A A A A A A A A A A A A A A A A A A Q 2 9 u Z m l n L 1 B h Y 2 t h Z 2 U u e G 1 s U E s B A i 0 A F A A C A A g A H I F S V A / K 6 a u k A A A A 6 Q A A A B M A A A A A A A A A A A A A A A A A 8 Q A A A F t D b 2 5 0 Z W 5 0 X 1 R 5 c G V z X S 5 4 b W x Q S w E C L Q A U A A I A C A A c g V J 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Y h H o v u 9 P U 6 k 2 L w c g N g T P w A A A A A C A A A A A A A D Z g A A w A A A A B A A A A C D y 4 r j G 9 J I E n 7 w s o y Q A I m + A A A A A A S A A A C g A A A A E A A A A B e L S q 0 B M l w 3 L D R 4 u 8 4 a J 1 l Q A A A A d c i T F d K k A E B j o X D N 9 u L 2 y 8 n + A A D 9 9 u 2 X c / 4 0 L B e 6 9 Q O o 6 e c f n B 8 x 2 A i Q d 5 i m C f k G k / v b c p E m F S Y k s v v n H Q u S B L W 6 s / l T F r h 4 s 7 a u r 5 / f v j Q U A A A A j q 1 y 1 9 O / 5 Y 6 p M 6 8 F u 8 G y v j V G Y E c = < / 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0C84EF-6408-4826-9C2B-79B93208B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EC5BE9-7C12-4C82-83DC-B98E5D2B82D4}">
  <ds:schemaRefs>
    <ds:schemaRef ds:uri="http://schemas.microsoft.com/DataMashup"/>
  </ds:schemaRefs>
</ds:datastoreItem>
</file>

<file path=customXml/itemProps3.xml><?xml version="1.0" encoding="utf-8"?>
<ds:datastoreItem xmlns:ds="http://schemas.openxmlformats.org/officeDocument/2006/customXml" ds:itemID="{4E1DB8A2-335A-4424-9372-0C630D072EFB}">
  <ds:schemaRefs>
    <ds:schemaRef ds:uri="http://schemas.microsoft.com/office/2006/documentManagement/types"/>
    <ds:schemaRef ds:uri="558da7a7-5fe6-4cae-803c-2b9ba8162f3b"/>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9ca50398-0b58-4b11-b59f-22907d81e200"/>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2341416-A9F8-4087-8D6D-406E6DEFCB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Payroll Timetable Opt 1</vt:lpstr>
      <vt:lpstr>Sheet1</vt:lpstr>
      <vt:lpstr>BankHols</vt:lpstr>
      <vt:lpstr>Days</vt:lpstr>
      <vt:lpstr>DaysOffset</vt:lpstr>
      <vt:lpstr>PayDay</vt:lpstr>
      <vt:lpstr>'Payroll Timetable Opt 1'!Print_Area</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Simon Wade</cp:lastModifiedBy>
  <cp:revision/>
  <dcterms:created xsi:type="dcterms:W3CDTF">2009-10-01T14:59:02Z</dcterms:created>
  <dcterms:modified xsi:type="dcterms:W3CDTF">2025-01-24T14:07:27Z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125800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